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autoCompressPictures="0" defaultThemeVersion="166925"/>
  <mc:AlternateContent xmlns:mc="http://schemas.openxmlformats.org/markup-compatibility/2006">
    <mc:Choice Requires="x15">
      <x15ac:absPath xmlns:x15ac="http://schemas.microsoft.com/office/spreadsheetml/2010/11/ac" url="/Users/pamwhitworth/Documents/Work/Physician Engagement BCCA MSES/Engagement Initiatives -- MSES/EI Assets/"/>
    </mc:Choice>
  </mc:AlternateContent>
  <xr:revisionPtr revIDLastSave="0" documentId="13_ncr:1_{35A1FE0D-7E84-FA4E-AC59-6E6A3366A5F8}" xr6:coauthVersionLast="40" xr6:coauthVersionMax="40" xr10:uidLastSave="{00000000-0000-0000-0000-000000000000}"/>
  <bookViews>
    <workbookView xWindow="0" yWindow="460" windowWidth="27340" windowHeight="22120" activeTab="2" xr2:uid="{00000000-000D-0000-FFFF-FFFF00000000}"/>
  </bookViews>
  <sheets>
    <sheet name="Budget Builder " sheetId="1" r:id="rId1"/>
    <sheet name="Explanatory Notes " sheetId="2" r:id="rId2"/>
    <sheet name="Sample Budget" sheetId="4" r:id="rId3"/>
  </sheet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45" i="4" l="1"/>
  <c r="F44" i="4"/>
  <c r="F43" i="4"/>
  <c r="F46" i="4" s="1"/>
  <c r="F42" i="4"/>
  <c r="F41" i="4"/>
  <c r="F36" i="4"/>
  <c r="D35" i="4"/>
  <c r="F35" i="4" s="1"/>
  <c r="F34" i="4"/>
  <c r="F33" i="4"/>
  <c r="F32" i="4"/>
  <c r="F37" i="4" s="1"/>
  <c r="F27" i="4"/>
  <c r="D26" i="4"/>
  <c r="F26" i="4"/>
  <c r="F28" i="4"/>
  <c r="F25" i="4"/>
  <c r="F24" i="4"/>
  <c r="D23" i="4"/>
  <c r="F23" i="4"/>
  <c r="D22" i="4"/>
  <c r="F22" i="4"/>
  <c r="F17" i="4"/>
  <c r="D16" i="4"/>
  <c r="F16" i="4" s="1"/>
  <c r="D15" i="4"/>
  <c r="F15" i="4"/>
  <c r="D14" i="4"/>
  <c r="F14" i="4" s="1"/>
  <c r="D13" i="4"/>
  <c r="F13" i="4"/>
  <c r="D12" i="4"/>
  <c r="F12" i="4" s="1"/>
  <c r="F18" i="4" s="1"/>
  <c r="F49" i="4" s="1"/>
  <c r="D11" i="4"/>
  <c r="F11" i="4"/>
  <c r="F36" i="1"/>
  <c r="D35" i="1"/>
  <c r="F35" i="1"/>
  <c r="F33" i="1"/>
  <c r="F34" i="1"/>
  <c r="D16" i="1"/>
  <c r="F16" i="1"/>
  <c r="F27" i="1"/>
  <c r="F24" i="1"/>
  <c r="F17" i="1"/>
  <c r="D15" i="1"/>
  <c r="F15" i="1"/>
  <c r="D23" i="1"/>
  <c r="F23" i="1" s="1"/>
  <c r="D22" i="1"/>
  <c r="F22" i="1"/>
  <c r="D13" i="1"/>
  <c r="F13" i="1"/>
  <c r="D14" i="1"/>
  <c r="F14" i="1"/>
  <c r="D12" i="1"/>
  <c r="F12" i="1"/>
  <c r="D11" i="1"/>
  <c r="F11" i="1"/>
  <c r="F18" i="1" s="1"/>
  <c r="F45" i="1"/>
  <c r="F43" i="1"/>
  <c r="F42" i="1"/>
  <c r="F32" i="1"/>
  <c r="F37" i="1" s="1"/>
  <c r="F44" i="1"/>
  <c r="F41" i="1"/>
  <c r="D26" i="1"/>
  <c r="F26" i="1"/>
  <c r="F28" i="1" s="1"/>
  <c r="F25" i="1"/>
  <c r="F46" i="1"/>
  <c r="F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Barr</author>
  </authors>
  <commentList>
    <comment ref="C7" authorId="0" shapeId="0" xr:uid="{00000000-0006-0000-0000-000001000000}">
      <text>
        <r>
          <rPr>
            <b/>
            <sz val="9"/>
            <color rgb="FF000000"/>
            <rFont val="Calibri"/>
            <family val="2"/>
          </rPr>
          <t>Jennifer Barr:</t>
        </r>
        <r>
          <rPr>
            <sz val="9"/>
            <color rgb="FF000000"/>
            <rFont val="Calibri"/>
            <family val="2"/>
          </rPr>
          <t xml:space="preserve">
</t>
        </r>
        <r>
          <rPr>
            <sz val="9"/>
            <color rgb="FF000000"/>
            <rFont val="Calibri"/>
            <family val="2"/>
          </rPr>
          <t xml:space="preserve">Click on dropdown menu to select your site
</t>
        </r>
      </text>
    </comment>
    <comment ref="D10" authorId="0" shapeId="0" xr:uid="{00000000-0006-0000-0000-000002000000}">
      <text>
        <r>
          <rPr>
            <b/>
            <sz val="9"/>
            <color rgb="FF000000"/>
            <rFont val="Calibri"/>
            <family val="2"/>
          </rPr>
          <t>Jennifer Barr:</t>
        </r>
        <r>
          <rPr>
            <sz val="9"/>
            <color rgb="FF000000"/>
            <rFont val="Calibri"/>
            <family val="2"/>
          </rPr>
          <t xml:space="preserve">
</t>
        </r>
        <r>
          <rPr>
            <sz val="9"/>
            <color rgb="FF000000"/>
            <rFont val="Calibri"/>
            <family val="2"/>
          </rPr>
          <t>See explanatory note tab for alternative discpline and rates</t>
        </r>
      </text>
    </comment>
    <comment ref="D17" authorId="0" shapeId="0" xr:uid="{00000000-0006-0000-0000-000003000000}">
      <text>
        <r>
          <rPr>
            <b/>
            <sz val="9"/>
            <color rgb="FF000000"/>
            <rFont val="Calibri"/>
            <family val="2"/>
          </rPr>
          <t>Jennifer Barr:</t>
        </r>
        <r>
          <rPr>
            <sz val="9"/>
            <color rgb="FF000000"/>
            <rFont val="Calibri"/>
            <family val="2"/>
          </rPr>
          <t xml:space="preserve">
</t>
        </r>
        <r>
          <rPr>
            <sz val="9"/>
            <color rgb="FF000000"/>
            <rFont val="Calibri"/>
            <family val="2"/>
          </rPr>
          <t>Estimate hotel and flight expenses</t>
        </r>
      </text>
    </comment>
    <comment ref="D24" authorId="0" shapeId="0" xr:uid="{00000000-0006-0000-0000-000004000000}">
      <text>
        <r>
          <rPr>
            <b/>
            <sz val="9"/>
            <color rgb="FF000000"/>
            <rFont val="Calibri"/>
            <family val="2"/>
          </rPr>
          <t>Jennifer Barr:</t>
        </r>
        <r>
          <rPr>
            <sz val="9"/>
            <color rgb="FF000000"/>
            <rFont val="Calibri"/>
            <family val="2"/>
          </rPr>
          <t xml:space="preserve">
</t>
        </r>
        <r>
          <rPr>
            <sz val="9"/>
            <color rgb="FF000000"/>
            <rFont val="Calibri"/>
            <family val="2"/>
          </rPr>
          <t>See Explanatory Notes Tab for full list of rates for possible participant types</t>
        </r>
      </text>
    </comment>
    <comment ref="D25" authorId="0" shapeId="0" xr:uid="{00000000-0006-0000-0000-000005000000}">
      <text>
        <r>
          <rPr>
            <b/>
            <sz val="9"/>
            <color rgb="FF000000"/>
            <rFont val="Calibri"/>
            <family val="2"/>
          </rPr>
          <t>Jennifer Barr:</t>
        </r>
        <r>
          <rPr>
            <sz val="9"/>
            <color rgb="FF000000"/>
            <rFont val="Calibri"/>
            <family val="2"/>
          </rPr>
          <t xml:space="preserve">
</t>
        </r>
        <r>
          <rPr>
            <sz val="9"/>
            <color rgb="FF000000"/>
            <rFont val="Calibri"/>
            <family val="2"/>
          </rPr>
          <t xml:space="preserve">Click on drop down menu for rates
</t>
        </r>
      </text>
    </comment>
    <comment ref="C26" authorId="0" shapeId="0" xr:uid="{00000000-0006-0000-0000-000006000000}">
      <text>
        <r>
          <rPr>
            <b/>
            <sz val="9"/>
            <color rgb="FF000000"/>
            <rFont val="Calibri"/>
            <family val="2"/>
          </rPr>
          <t>Jennifer Barr:</t>
        </r>
        <r>
          <rPr>
            <sz val="9"/>
            <color rgb="FF000000"/>
            <rFont val="Calibri"/>
            <family val="2"/>
          </rPr>
          <t xml:space="preserve">
</t>
        </r>
        <r>
          <rPr>
            <sz val="9"/>
            <color rgb="FF000000"/>
            <rFont val="Calibri"/>
            <family val="2"/>
          </rPr>
          <t>Input number of KM</t>
        </r>
      </text>
    </comment>
    <comment ref="D26" authorId="0" shapeId="0" xr:uid="{00000000-0006-0000-0000-000007000000}">
      <text>
        <r>
          <rPr>
            <b/>
            <sz val="9"/>
            <color rgb="FF000000"/>
            <rFont val="Calibri"/>
            <family val="2"/>
          </rPr>
          <t>Jennifer Barr:</t>
        </r>
        <r>
          <rPr>
            <sz val="9"/>
            <color rgb="FF000000"/>
            <rFont val="Calibri"/>
            <family val="2"/>
          </rPr>
          <t xml:space="preserve">
</t>
        </r>
        <r>
          <rPr>
            <sz val="9"/>
            <color rgb="FF000000"/>
            <rFont val="Calibri"/>
            <family val="2"/>
          </rPr>
          <t xml:space="preserve">Enter estmated number of kilometers to/from event
</t>
        </r>
      </text>
    </comment>
    <comment ref="D31" authorId="0" shapeId="0" xr:uid="{00000000-0006-0000-0000-000008000000}">
      <text>
        <r>
          <rPr>
            <b/>
            <sz val="9"/>
            <color rgb="FF000000"/>
            <rFont val="Calibri"/>
            <family val="2"/>
          </rPr>
          <t>Jennifer Barr:</t>
        </r>
        <r>
          <rPr>
            <sz val="9"/>
            <color rgb="FF000000"/>
            <rFont val="Calibri"/>
            <family val="2"/>
          </rPr>
          <t xml:space="preserve">
</t>
        </r>
        <r>
          <rPr>
            <sz val="9"/>
            <color rgb="FF000000"/>
            <rFont val="Calibri"/>
            <family val="2"/>
          </rPr>
          <t>See Explanatory Notes Tab for suggested rates and ranges of rates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Barr</author>
  </authors>
  <commentList>
    <comment ref="C11" authorId="0" shapeId="0" xr:uid="{00000000-0006-0000-0100-000001000000}">
      <text>
        <r>
          <rPr>
            <b/>
            <sz val="9"/>
            <color rgb="FF000000"/>
            <rFont val="Calibri"/>
            <family val="2"/>
          </rPr>
          <t>Jennifer Barr:</t>
        </r>
        <r>
          <rPr>
            <sz val="9"/>
            <color rgb="FF000000"/>
            <rFont val="Calibri"/>
            <family val="2"/>
          </rPr>
          <t xml:space="preserve">
</t>
        </r>
        <r>
          <rPr>
            <sz val="9"/>
            <color rgb="FF000000"/>
            <rFont val="Calibri"/>
            <family val="2"/>
          </rPr>
          <t xml:space="preserve">DAN these are the rates from FEMS/DofBC - we can va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Jennifer Barr</author>
  </authors>
  <commentList>
    <comment ref="C7" authorId="0" shapeId="0" xr:uid="{00000000-0006-0000-0200-000001000000}">
      <text>
        <r>
          <rPr>
            <b/>
            <sz val="9"/>
            <color rgb="FF000000"/>
            <rFont val="Calibri"/>
            <family val="2"/>
          </rPr>
          <t>Jennifer Barr:</t>
        </r>
        <r>
          <rPr>
            <sz val="9"/>
            <color rgb="FF000000"/>
            <rFont val="Calibri"/>
            <family val="2"/>
          </rPr>
          <t xml:space="preserve">
</t>
        </r>
        <r>
          <rPr>
            <sz val="9"/>
            <color rgb="FF000000"/>
            <rFont val="Calibri"/>
            <family val="2"/>
          </rPr>
          <t xml:space="preserve">Click on dropdown menu to select your site
</t>
        </r>
      </text>
    </comment>
    <comment ref="D10" authorId="0" shapeId="0" xr:uid="{00000000-0006-0000-0200-000002000000}">
      <text>
        <r>
          <rPr>
            <b/>
            <sz val="9"/>
            <color rgb="FF000000"/>
            <rFont val="Calibri"/>
            <family val="2"/>
          </rPr>
          <t>Jennifer Barr:</t>
        </r>
        <r>
          <rPr>
            <sz val="9"/>
            <color rgb="FF000000"/>
            <rFont val="Calibri"/>
            <family val="2"/>
          </rPr>
          <t xml:space="preserve">
</t>
        </r>
        <r>
          <rPr>
            <sz val="9"/>
            <color rgb="FF000000"/>
            <rFont val="Calibri"/>
            <family val="2"/>
          </rPr>
          <t>See explanatory note tab for alternative discpline and rates</t>
        </r>
      </text>
    </comment>
    <comment ref="D25" authorId="0" shapeId="0" xr:uid="{00000000-0006-0000-0200-000003000000}">
      <text>
        <r>
          <rPr>
            <b/>
            <sz val="9"/>
            <color rgb="FF000000"/>
            <rFont val="Calibri"/>
            <family val="2"/>
          </rPr>
          <t>Jennifer Barr:</t>
        </r>
        <r>
          <rPr>
            <sz val="9"/>
            <color rgb="FF000000"/>
            <rFont val="Calibri"/>
            <family val="2"/>
          </rPr>
          <t xml:space="preserve">
</t>
        </r>
        <r>
          <rPr>
            <sz val="9"/>
            <color rgb="FF000000"/>
            <rFont val="Calibri"/>
            <family val="2"/>
          </rPr>
          <t xml:space="preserve">Click on drop down menu for rates
</t>
        </r>
      </text>
    </comment>
    <comment ref="D26" authorId="0" shapeId="0" xr:uid="{00000000-0006-0000-0200-000004000000}">
      <text>
        <r>
          <rPr>
            <b/>
            <sz val="9"/>
            <color rgb="FF000000"/>
            <rFont val="Calibri"/>
            <family val="2"/>
          </rPr>
          <t>Jennifer Barr:</t>
        </r>
        <r>
          <rPr>
            <sz val="9"/>
            <color rgb="FF000000"/>
            <rFont val="Calibri"/>
            <family val="2"/>
          </rPr>
          <t xml:space="preserve">
</t>
        </r>
        <r>
          <rPr>
            <sz val="9"/>
            <color rgb="FF000000"/>
            <rFont val="Calibri"/>
            <family val="2"/>
          </rPr>
          <t xml:space="preserve">Enter estmated number of kilometers to/from event
</t>
        </r>
      </text>
    </comment>
  </commentList>
</comments>
</file>

<file path=xl/sharedStrings.xml><?xml version="1.0" encoding="utf-8"?>
<sst xmlns="http://schemas.openxmlformats.org/spreadsheetml/2006/main" count="190" uniqueCount="119">
  <si>
    <t>Specialist Sessional Rate</t>
  </si>
  <si>
    <t>GP Sessional Rate</t>
  </si>
  <si>
    <t>Surrey</t>
  </si>
  <si>
    <t>Kelowna</t>
  </si>
  <si>
    <t xml:space="preserve">Prince George </t>
  </si>
  <si>
    <t>Abbotsford</t>
  </si>
  <si>
    <t>Vancouver</t>
  </si>
  <si>
    <t>Victoria</t>
  </si>
  <si>
    <t>Centres</t>
  </si>
  <si>
    <t>Sessional Rates</t>
  </si>
  <si>
    <t>Milage Rate</t>
  </si>
  <si>
    <t>Hour</t>
  </si>
  <si>
    <t>Kilometre</t>
  </si>
  <si>
    <t>Per</t>
  </si>
  <si>
    <t>Amount</t>
  </si>
  <si>
    <t>Rate</t>
  </si>
  <si>
    <t>Total</t>
  </si>
  <si>
    <t xml:space="preserve">Total </t>
  </si>
  <si>
    <t>Hours (or portion thereof)</t>
  </si>
  <si>
    <t>Venue Rental</t>
  </si>
  <si>
    <t>Catering</t>
  </si>
  <si>
    <t>Support Costs</t>
  </si>
  <si>
    <t>A/V Support</t>
  </si>
  <si>
    <t>Number of Support Persons</t>
  </si>
  <si>
    <t xml:space="preserve">Project Management Support (e.g. planning, implementation, evaluation) </t>
  </si>
  <si>
    <t>Grand Total: Engagement Initiative Budget</t>
  </si>
  <si>
    <t>Estimated Hours</t>
  </si>
  <si>
    <t>Research and Planning</t>
  </si>
  <si>
    <t>Time Frame       (If Applicable)</t>
  </si>
  <si>
    <t>Number of Event Attendees</t>
  </si>
  <si>
    <t xml:space="preserve">MSES Site </t>
  </si>
  <si>
    <t>EI Title</t>
  </si>
  <si>
    <t>Sub-Total Lead Duties and Tasks</t>
  </si>
  <si>
    <t>Clinical Psychologist</t>
  </si>
  <si>
    <t>Pharmacist</t>
  </si>
  <si>
    <t>Health Science Professional (eg: Dietician)</t>
  </si>
  <si>
    <t>Registered Nurse</t>
  </si>
  <si>
    <t>Nurse Practitioner</t>
  </si>
  <si>
    <t>Administrative Assistant</t>
  </si>
  <si>
    <t>Project Analyst</t>
  </si>
  <si>
    <t>Project Manager</t>
  </si>
  <si>
    <t>PS Bookkeeper or Accountant</t>
  </si>
  <si>
    <t xml:space="preserve">Dentist </t>
  </si>
  <si>
    <t xml:space="preserve">Eligibility Guidelines and Definitions </t>
  </si>
  <si>
    <t>Consultant</t>
  </si>
  <si>
    <t>Administrative Support (eg: meeting scheduling; note taking; venue &amp; catering organization, travel bookings etc.)</t>
  </si>
  <si>
    <t xml:space="preserve">Sub-Total Support Costs </t>
  </si>
  <si>
    <t>Reporting (eg: drafting and dissemination of reports/information)</t>
  </si>
  <si>
    <t>Sub-Total Team Participation/Meetings</t>
  </si>
  <si>
    <t xml:space="preserve">Notes </t>
  </si>
  <si>
    <t xml:space="preserve">Number of Participants** </t>
  </si>
  <si>
    <t>Comments:</t>
  </si>
  <si>
    <t>Specialist Rate</t>
  </si>
  <si>
    <t>Communications to team, sponsors, MSES etc.</t>
  </si>
  <si>
    <t>EI Lead</t>
  </si>
  <si>
    <t xml:space="preserve">Sub-Total Intiative Event Expenses </t>
  </si>
  <si>
    <t>Team Participation Meetings and Events</t>
  </si>
  <si>
    <t>Meeting and Event Expenses</t>
  </si>
  <si>
    <t>Travel Time to Meetings/Events (If Applicable)</t>
  </si>
  <si>
    <t>Mileage to Meetings/Events (If Applicable)</t>
  </si>
  <si>
    <t>Facilitation Support (e.g. event or meeting planning, facilitation, reporting) (includes meeting time)</t>
  </si>
  <si>
    <t xml:space="preserve">** Does not include EI Lead as that is captured in "EI Lead Duties and Tasks" </t>
  </si>
  <si>
    <t xml:space="preserve">Travel Expenses Related to Meeting and Events (if applicable)  (eg: flights and hotels) </t>
  </si>
  <si>
    <t>Meetings and Events Time</t>
  </si>
  <si>
    <t>Meeting and Events Time: Specialists</t>
  </si>
  <si>
    <t>Meeting and Events Time: GPs</t>
  </si>
  <si>
    <t xml:space="preserve">Travel Time to Meetings/Events (if applicable) </t>
  </si>
  <si>
    <t xml:space="preserve">Mileage to Meetings/Events (if applicable) </t>
  </si>
  <si>
    <t>Meeting and Events Time: Other (eg: Nurse Pracitioner, Dentist, etc)</t>
  </si>
  <si>
    <t>Project Analyst Support (e.g. data collection and analysis; report writing; evaluation planning)</t>
  </si>
  <si>
    <t>EI Lead Duties and Tasks (including meetings and events)*</t>
  </si>
  <si>
    <t xml:space="preserve">Accommodation for Support Personel (eg: hotels) </t>
  </si>
  <si>
    <t xml:space="preserve">Transportation Expenses for Support Personel (eg: taxis, flights, etc) </t>
  </si>
  <si>
    <t>Other (describe in Comments box below)</t>
  </si>
  <si>
    <t xml:space="preserve">Suggested Rate (See Explanatory Notes) </t>
  </si>
  <si>
    <t>Dr. Sarah Jones</t>
  </si>
  <si>
    <t>Physcian Retreat</t>
  </si>
  <si>
    <t>$45 to $60</t>
  </si>
  <si>
    <t>$50 to $65</t>
  </si>
  <si>
    <t>$30 to $40</t>
  </si>
  <si>
    <t>EI Funds cannot be used for the following:</t>
  </si>
  <si>
    <t xml:space="preserve">Reasonable expenses incurred while participating in approved engagement projects may be claimed by Project Leads, Project Team members and participants including: </t>
  </si>
  <si>
    <r>
      <t>·</t>
    </r>
    <r>
      <rPr>
        <sz val="7"/>
        <color rgb="FF000000"/>
        <rFont val="Times New Roman"/>
        <family val="1"/>
      </rPr>
      <t xml:space="preserve">      </t>
    </r>
    <r>
      <rPr>
        <sz val="12"/>
        <color rgb="FF000000"/>
        <rFont val="Calibri"/>
        <family val="2"/>
        <scheme val="minor"/>
      </rPr>
      <t xml:space="preserve">Maximum of $220 per night before tax for accommodation  </t>
    </r>
  </si>
  <si>
    <r>
      <t>·</t>
    </r>
    <r>
      <rPr>
        <sz val="7"/>
        <color rgb="FF000000"/>
        <rFont val="Times New Roman"/>
        <family val="1"/>
      </rPr>
      <t xml:space="preserve">      </t>
    </r>
    <r>
      <rPr>
        <sz val="12"/>
        <color rgb="FF000000"/>
        <rFont val="Calibri"/>
        <family val="2"/>
        <scheme val="minor"/>
      </rPr>
      <t>Accommodation expenses are not an eligible expense where the conference or meeting is fewer than 50km from the claimant’s personal residence</t>
    </r>
  </si>
  <si>
    <r>
      <t>·</t>
    </r>
    <r>
      <rPr>
        <sz val="7"/>
        <color rgb="FF000000"/>
        <rFont val="Times New Roman"/>
        <family val="1"/>
      </rPr>
      <t xml:space="preserve">      </t>
    </r>
    <r>
      <rPr>
        <sz val="12"/>
        <color rgb="FF000000"/>
        <rFont val="Calibri"/>
        <family val="2"/>
        <scheme val="minor"/>
      </rPr>
      <t>Breakfasts, lunch and/or dinner expenses while attending an event, or spent during travel to and from the event</t>
    </r>
  </si>
  <si>
    <r>
      <t>·</t>
    </r>
    <r>
      <rPr>
        <sz val="7"/>
        <color rgb="FF000000"/>
        <rFont val="Times New Roman"/>
        <family val="1"/>
      </rPr>
      <t xml:space="preserve">      </t>
    </r>
    <r>
      <rPr>
        <sz val="12"/>
        <color rgb="FF000000"/>
        <rFont val="Calibri"/>
        <family val="2"/>
        <scheme val="minor"/>
      </rPr>
      <t xml:space="preserve">Legible itemized receipts are required to be submitted with the claim. </t>
    </r>
  </si>
  <si>
    <r>
      <t>·</t>
    </r>
    <r>
      <rPr>
        <sz val="7"/>
        <color rgb="FF000000"/>
        <rFont val="Times New Roman"/>
        <family val="1"/>
      </rPr>
      <t xml:space="preserve">      </t>
    </r>
    <r>
      <rPr>
        <sz val="12"/>
        <color rgb="FF000000"/>
        <rFont val="Calibri"/>
        <family val="2"/>
        <scheme val="minor"/>
      </rPr>
      <t xml:space="preserve">Meal expenses will be capped at $100 per day. </t>
    </r>
  </si>
  <si>
    <r>
      <t>·</t>
    </r>
    <r>
      <rPr>
        <sz val="7"/>
        <color rgb="FF000000"/>
        <rFont val="Times New Roman"/>
        <family val="1"/>
      </rPr>
      <t xml:space="preserve">      </t>
    </r>
    <r>
      <rPr>
        <sz val="12"/>
        <color rgb="FF000000"/>
        <rFont val="Calibri"/>
        <family val="2"/>
        <scheme val="minor"/>
      </rPr>
      <t>Alcohol will not be reimbursed </t>
    </r>
  </si>
  <si>
    <r>
      <t>·</t>
    </r>
    <r>
      <rPr>
        <sz val="7"/>
        <color rgb="FF000000"/>
        <rFont val="Times New Roman"/>
        <family val="1"/>
      </rPr>
      <t xml:space="preserve">      </t>
    </r>
    <r>
      <rPr>
        <sz val="12"/>
        <color rgb="FF000000"/>
        <rFont val="Calibri"/>
        <family val="2"/>
        <scheme val="minor"/>
      </rPr>
      <t xml:space="preserve">If a meal is provided without charge, no claim for that meal can be made. </t>
    </r>
  </si>
  <si>
    <r>
      <t>•</t>
    </r>
    <r>
      <rPr>
        <sz val="7"/>
        <color rgb="FF000000"/>
        <rFont val="Times New Roman"/>
        <family val="1"/>
      </rPr>
      <t xml:space="preserve">      </t>
    </r>
    <r>
      <rPr>
        <sz val="12"/>
        <color rgb="FF000000"/>
        <rFont val="Calibri"/>
        <family val="2"/>
        <scheme val="minor"/>
      </rPr>
      <t>Travel expenses will be reimbursed for the most expeditious route of travel (economy flights only; upgrades to be paid by traveler; booking well in advance)</t>
    </r>
  </si>
  <si>
    <r>
      <t>·</t>
    </r>
    <r>
      <rPr>
        <sz val="7"/>
        <color rgb="FF000000"/>
        <rFont val="Times New Roman"/>
        <family val="1"/>
      </rPr>
      <t xml:space="preserve">      </t>
    </r>
    <r>
      <rPr>
        <sz val="12"/>
        <color rgb="FF000000"/>
        <rFont val="Calibri"/>
        <family val="2"/>
      </rPr>
      <t xml:space="preserve">Costs for the most reasonable and economical route to attend </t>
    </r>
  </si>
  <si>
    <r>
      <t>·</t>
    </r>
    <r>
      <rPr>
        <sz val="7"/>
        <color rgb="FF000000"/>
        <rFont val="Times New Roman"/>
        <family val="1"/>
      </rPr>
      <t xml:space="preserve">      </t>
    </r>
    <r>
      <rPr>
        <sz val="12"/>
        <color rgb="FF000000"/>
        <rFont val="Calibri"/>
        <family val="2"/>
      </rPr>
      <t>Reimbursement will be made where one-way travel from the claimant’s</t>
    </r>
    <r>
      <rPr>
        <u/>
        <sz val="12"/>
        <color rgb="FF008080"/>
        <rFont val="Calibri"/>
        <family val="2"/>
      </rPr>
      <t xml:space="preserve"> </t>
    </r>
    <r>
      <rPr>
        <sz val="12"/>
        <color rgb="FF000000"/>
        <rFont val="Calibri"/>
        <family val="2"/>
      </rPr>
      <t xml:space="preserve">personal residence exceeds 50 km. </t>
    </r>
  </si>
  <si>
    <r>
      <t>·</t>
    </r>
    <r>
      <rPr>
        <sz val="7"/>
        <color rgb="FF000000"/>
        <rFont val="Times New Roman"/>
        <family val="1"/>
      </rPr>
      <t xml:space="preserve">      </t>
    </r>
    <r>
      <rPr>
        <sz val="12"/>
        <color rgb="FF000000"/>
        <rFont val="Calibri"/>
        <family val="2"/>
      </rPr>
      <t>Vehicle expenses will be reimbursed at $ 0.54/kilometer for private vehicle mileage incurred if one-way travel exceeds 50 km; requirement to specify number of kms with claim</t>
    </r>
  </si>
  <si>
    <r>
      <t>·</t>
    </r>
    <r>
      <rPr>
        <sz val="7"/>
        <color rgb="FF000000"/>
        <rFont val="Times New Roman"/>
        <family val="1"/>
      </rPr>
      <t xml:space="preserve">      </t>
    </r>
    <r>
      <rPr>
        <sz val="12"/>
        <color rgb="FF000000"/>
        <rFont val="Calibri"/>
        <family val="2"/>
      </rPr>
      <t>Mileage expenses must not exceed airfare for the same travel</t>
    </r>
  </si>
  <si>
    <r>
      <t>·</t>
    </r>
    <r>
      <rPr>
        <sz val="7"/>
        <color rgb="FF000000"/>
        <rFont val="Times New Roman"/>
        <family val="1"/>
      </rPr>
      <t xml:space="preserve">      </t>
    </r>
    <r>
      <rPr>
        <sz val="12"/>
        <color rgb="FF000000"/>
        <rFont val="Calibri"/>
        <family val="2"/>
      </rPr>
      <t>Taxis and car rentals will be reimbursed in addition to airfare when required</t>
    </r>
  </si>
  <si>
    <r>
      <t>·</t>
    </r>
    <r>
      <rPr>
        <sz val="7"/>
        <color rgb="FF000000"/>
        <rFont val="Times New Roman"/>
        <family val="1"/>
      </rPr>
      <t xml:space="preserve">      </t>
    </r>
    <r>
      <rPr>
        <sz val="12"/>
        <color rgb="FF000000"/>
        <rFont val="Calibri"/>
        <family val="2"/>
      </rPr>
      <t xml:space="preserve">Parking costs will be reimbursed with receipts. </t>
    </r>
  </si>
  <si>
    <t>Travel Time</t>
  </si>
  <si>
    <r>
      <t>•</t>
    </r>
    <r>
      <rPr>
        <sz val="7"/>
        <color rgb="FF000000"/>
        <rFont val="Times New Roman"/>
        <family val="1"/>
      </rPr>
      <t xml:space="preserve">      </t>
    </r>
    <r>
      <rPr>
        <sz val="12"/>
        <color rgb="FF000000"/>
        <rFont val="Calibri"/>
        <family val="2"/>
      </rPr>
      <t xml:space="preserve">Travel time will be paid at the sessional rate for time outside of BC Cancer regular hours using the most expeditious route of travel. Exceptions to this policy will be given individual consideration. </t>
    </r>
  </si>
  <si>
    <t>Accomodation</t>
  </si>
  <si>
    <t>Meals</t>
  </si>
  <si>
    <t>Travel</t>
  </si>
  <si>
    <t>Exclusions</t>
  </si>
  <si>
    <r>
      <t>·</t>
    </r>
    <r>
      <rPr>
        <sz val="7"/>
        <rFont val="Times New Roman"/>
        <family val="1"/>
      </rPr>
      <t xml:space="preserve">      </t>
    </r>
    <r>
      <rPr>
        <sz val="12"/>
        <rFont val="Calibri"/>
        <family val="2"/>
        <scheme val="minor"/>
      </rPr>
      <t>Recommended rates of breakfast $20,</t>
    </r>
    <r>
      <rPr>
        <u/>
        <sz val="12"/>
        <rFont val="Calibri"/>
        <family val="2"/>
        <scheme val="minor"/>
      </rPr>
      <t xml:space="preserve"> </t>
    </r>
    <r>
      <rPr>
        <sz val="12"/>
        <rFont val="Calibri"/>
        <family val="2"/>
        <scheme val="minor"/>
      </rPr>
      <t>lunch $30,</t>
    </r>
    <r>
      <rPr>
        <u/>
        <sz val="12"/>
        <rFont val="Calibri"/>
        <family val="2"/>
        <scheme val="minor"/>
      </rPr>
      <t xml:space="preserve"> d</t>
    </r>
    <r>
      <rPr>
        <sz val="12"/>
        <rFont val="Calibri"/>
        <family val="2"/>
        <scheme val="minor"/>
      </rPr>
      <t>inner $50</t>
    </r>
  </si>
  <si>
    <t xml:space="preserve">•      Compensation for direct patient care </t>
  </si>
  <si>
    <t xml:space="preserve">•      Purchase of real estate and vehicles </t>
  </si>
  <si>
    <t>•      Purchase of clinical equipment</t>
  </si>
  <si>
    <t xml:space="preserve">•      Donations to charities or political parties </t>
  </si>
  <si>
    <t>•      Meeting attendance that is presently required as part of maintaining privileges</t>
  </si>
  <si>
    <t>•      To purchase alcohol</t>
  </si>
  <si>
    <t xml:space="preserve">•      To address a funding gap that is the responsibility of another stakeholder, such as the health authority. </t>
  </si>
  <si>
    <t xml:space="preserve">*Count all EI Lead work in this section; do not also count Lead work in Team Participation or Support Costs </t>
  </si>
  <si>
    <t>Amount in line 27 is estimated total for flight and 1 night hotel accomodation for 1 physician attendee coming from out of town</t>
  </si>
  <si>
    <t>Amount in line 44 is estimated total for accomodation for 2 consultants at hotel for 1 night</t>
  </si>
  <si>
    <t>Amount in line 45 is estimated flight cost for 2 consultants to attend event</t>
  </si>
  <si>
    <t xml:space="preserve">Other, in line 36, is estimated expense for bookkeeper to review financial plan and budget </t>
  </si>
  <si>
    <t xml:space="preserve">Other (describe in Comments box below)  
</t>
  </si>
  <si>
    <t>•      Clinically focussed continuing medical education</t>
  </si>
  <si>
    <t xml:space="preserve">MSES Engagement Initiative (EI) Call for Proposals - Budget Builder </t>
  </si>
  <si>
    <t>MSES Engagement Initiative (EI) Call for Proposals - Budget Builder SAMPLE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</si>
</sst>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1009]#,##0.00"/>
    <numFmt numFmtId="166" formatCode="[$$-409]#,##0.00"/>
  </numFmts>
  <fonts count="26">
    <font>
      <sz val="12"/>
      <color theme="1"/>
      <name val="Calibri"/>
      <family val="2"/>
      <scheme val="minor"/>
    </font>
    <font>
      <b/>
      <sz val="12"/>
      <color theme="1"/>
      <name val="Calibri"/>
      <family val="2"/>
      <scheme val="minor"/>
    </font>
    <font>
      <sz val="10"/>
      <color theme="1"/>
      <name val="Arial"/>
      <family val="2"/>
    </font>
    <font>
      <sz val="10"/>
      <color rgb="FF9C0006"/>
      <name val="Arial"/>
      <family val="2"/>
    </font>
    <font>
      <sz val="10"/>
      <color rgb="FF006100"/>
      <name val="Arial"/>
      <family val="2"/>
    </font>
    <font>
      <sz val="11"/>
      <color theme="1"/>
      <name val="Calibri"/>
      <family val="2"/>
      <scheme val="minor"/>
    </font>
    <font>
      <b/>
      <sz val="14"/>
      <color theme="1"/>
      <name val="Calibri"/>
      <family val="2"/>
      <scheme val="minor"/>
    </font>
    <font>
      <b/>
      <sz val="16"/>
      <color theme="1"/>
      <name val="Calibri"/>
      <family val="2"/>
      <scheme val="minor"/>
    </font>
    <font>
      <sz val="12"/>
      <color rgb="FF000000"/>
      <name val="Calibri"/>
      <family val="2"/>
      <scheme val="minor"/>
    </font>
    <font>
      <sz val="12"/>
      <color theme="1"/>
      <name val="Calibri"/>
      <family val="2"/>
      <scheme val="minor"/>
    </font>
    <font>
      <sz val="12"/>
      <name val="Calibri"/>
      <family val="2"/>
      <scheme val="minor"/>
    </font>
    <font>
      <b/>
      <sz val="18"/>
      <color theme="1"/>
      <name val="Calibri"/>
      <family val="2"/>
      <scheme val="minor"/>
    </font>
    <font>
      <sz val="14"/>
      <color theme="1"/>
      <name val="Calibri"/>
      <family val="2"/>
      <scheme val="minor"/>
    </font>
    <font>
      <b/>
      <sz val="9"/>
      <color rgb="FF000000"/>
      <name val="Calibri"/>
      <family val="2"/>
    </font>
    <font>
      <sz val="9"/>
      <color rgb="FF000000"/>
      <name val="Calibri"/>
      <family val="2"/>
    </font>
    <font>
      <b/>
      <sz val="14"/>
      <color theme="1"/>
      <name val="Calibri"/>
      <family val="2"/>
    </font>
    <font>
      <b/>
      <sz val="12"/>
      <color rgb="FF000000"/>
      <name val="Calibri"/>
      <family val="2"/>
      <scheme val="minor"/>
    </font>
    <font>
      <sz val="12"/>
      <color rgb="FF000000"/>
      <name val="Symbol"/>
      <charset val="2"/>
    </font>
    <font>
      <sz val="7"/>
      <color rgb="FF000000"/>
      <name val="Times New Roman"/>
      <family val="1"/>
    </font>
    <font>
      <sz val="12"/>
      <color rgb="FF000000"/>
      <name val="Calibri"/>
      <family val="2"/>
    </font>
    <font>
      <u/>
      <sz val="12"/>
      <color rgb="FF008080"/>
      <name val="Calibri"/>
      <family val="2"/>
    </font>
    <font>
      <b/>
      <sz val="12"/>
      <color rgb="FF000000"/>
      <name val="Calibri"/>
      <family val="2"/>
    </font>
    <font>
      <sz val="12"/>
      <name val="Symbol"/>
      <charset val="2"/>
    </font>
    <font>
      <sz val="7"/>
      <name val="Times New Roman"/>
      <family val="1"/>
    </font>
    <font>
      <u/>
      <sz val="12"/>
      <name val="Calibri"/>
      <family val="2"/>
      <scheme val="minor"/>
    </font>
    <font>
      <b/>
      <sz val="14"/>
      <color rgb="FF000000"/>
      <name val="Calibri"/>
      <family val="2"/>
      <scheme val="minor"/>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darkUp"/>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xf numFmtId="0" fontId="2" fillId="0" borderId="0"/>
    <xf numFmtId="0" fontId="3" fillId="3" borderId="0" applyNumberFormat="0" applyBorder="0" applyAlignment="0" applyProtection="0"/>
    <xf numFmtId="0" fontId="4" fillId="2" borderId="0" applyNumberFormat="0" applyBorder="0" applyAlignment="0" applyProtection="0"/>
    <xf numFmtId="44" fontId="2" fillId="0" borderId="0" applyFont="0" applyFill="0" applyBorder="0" applyAlignment="0" applyProtection="0"/>
    <xf numFmtId="164" fontId="5" fillId="0" borderId="0" applyFont="0" applyFill="0" applyBorder="0" applyAlignment="0" applyProtection="0"/>
  </cellStyleXfs>
  <cellXfs count="134">
    <xf numFmtId="0" fontId="0" fillId="0" borderId="0" xfId="0"/>
    <xf numFmtId="0" fontId="2" fillId="0" borderId="0" xfId="1"/>
    <xf numFmtId="0" fontId="1" fillId="0" borderId="0" xfId="1" applyFont="1"/>
    <xf numFmtId="0" fontId="6" fillId="0" borderId="0" xfId="1" applyFont="1"/>
    <xf numFmtId="0" fontId="7" fillId="0" borderId="0" xfId="1" applyFont="1"/>
    <xf numFmtId="165" fontId="0" fillId="0" borderId="0" xfId="0" applyNumberFormat="1"/>
    <xf numFmtId="0" fontId="7" fillId="0" borderId="0" xfId="1" applyFont="1" applyAlignment="1"/>
    <xf numFmtId="0" fontId="0" fillId="0" borderId="0" xfId="0" applyFill="1"/>
    <xf numFmtId="0" fontId="7" fillId="5" borderId="1" xfId="0" applyFont="1" applyFill="1" applyBorder="1"/>
    <xf numFmtId="0" fontId="1" fillId="6" borderId="1" xfId="1" applyFont="1" applyFill="1" applyBorder="1"/>
    <xf numFmtId="0" fontId="0" fillId="6" borderId="1" xfId="0" applyFill="1" applyBorder="1" applyAlignment="1">
      <alignment horizontal="center"/>
    </xf>
    <xf numFmtId="0" fontId="1" fillId="6" borderId="1" xfId="0" applyFont="1" applyFill="1" applyBorder="1" applyAlignment="1">
      <alignment horizontal="center"/>
    </xf>
    <xf numFmtId="0" fontId="0" fillId="0" borderId="0" xfId="0" applyBorder="1"/>
    <xf numFmtId="0" fontId="0" fillId="6" borderId="1" xfId="0" applyFill="1" applyBorder="1" applyAlignment="1">
      <alignment horizontal="center" wrapText="1"/>
    </xf>
    <xf numFmtId="0" fontId="0" fillId="4" borderId="4" xfId="0" applyFill="1" applyBorder="1"/>
    <xf numFmtId="0" fontId="0" fillId="6" borderId="3" xfId="0" applyFill="1" applyBorder="1" applyAlignment="1">
      <alignment horizontal="center"/>
    </xf>
    <xf numFmtId="0" fontId="0" fillId="6" borderId="3" xfId="0" applyFill="1" applyBorder="1" applyAlignment="1">
      <alignment horizontal="center" wrapText="1"/>
    </xf>
    <xf numFmtId="0" fontId="1" fillId="0" borderId="0" xfId="0" applyFont="1" applyFill="1" applyBorder="1" applyAlignment="1">
      <alignment horizontal="right"/>
    </xf>
    <xf numFmtId="0" fontId="0" fillId="0" borderId="0" xfId="0" applyFill="1" applyBorder="1"/>
    <xf numFmtId="0" fontId="7" fillId="5" borderId="1" xfId="0" applyFont="1" applyFill="1" applyBorder="1" applyAlignment="1">
      <alignment horizontal="right"/>
    </xf>
    <xf numFmtId="0" fontId="0" fillId="6" borderId="6" xfId="0" applyFill="1" applyBorder="1" applyAlignment="1">
      <alignment horizontal="center"/>
    </xf>
    <xf numFmtId="0" fontId="0" fillId="0" borderId="5" xfId="1" applyFont="1" applyFill="1" applyBorder="1"/>
    <xf numFmtId="0" fontId="0" fillId="0" borderId="5" xfId="0" applyFont="1" applyBorder="1"/>
    <xf numFmtId="0" fontId="0" fillId="0" borderId="5" xfId="0" applyBorder="1"/>
    <xf numFmtId="0" fontId="1" fillId="4" borderId="1" xfId="0" applyFont="1" applyFill="1" applyBorder="1" applyAlignment="1">
      <alignment horizontal="right"/>
    </xf>
    <xf numFmtId="0" fontId="0" fillId="0" borderId="5" xfId="0" applyBorder="1" applyAlignment="1">
      <alignment wrapText="1"/>
    </xf>
    <xf numFmtId="0" fontId="0" fillId="0" borderId="7" xfId="0" applyBorder="1"/>
    <xf numFmtId="0" fontId="0" fillId="0" borderId="8" xfId="0" applyBorder="1"/>
    <xf numFmtId="0" fontId="0" fillId="0" borderId="9" xfId="0" applyBorder="1"/>
    <xf numFmtId="0" fontId="0" fillId="0" borderId="2" xfId="0" applyBorder="1"/>
    <xf numFmtId="0" fontId="7" fillId="0" borderId="10" xfId="1" applyFont="1" applyBorder="1" applyAlignment="1"/>
    <xf numFmtId="0" fontId="7" fillId="0" borderId="0" xfId="1" applyFont="1" applyBorder="1"/>
    <xf numFmtId="0" fontId="7" fillId="0" borderId="10" xfId="1" applyFont="1" applyBorder="1"/>
    <xf numFmtId="0" fontId="0" fillId="0" borderId="10" xfId="0" applyBorder="1"/>
    <xf numFmtId="0" fontId="1" fillId="0" borderId="0" xfId="1" applyFont="1" applyBorder="1"/>
    <xf numFmtId="0" fontId="1" fillId="0" borderId="10" xfId="1" applyFont="1" applyBorder="1"/>
    <xf numFmtId="0" fontId="6" fillId="0" borderId="0" xfId="1" applyFont="1" applyBorder="1"/>
    <xf numFmtId="0" fontId="6" fillId="0" borderId="10" xfId="1" applyFont="1" applyBorder="1"/>
    <xf numFmtId="0" fontId="0" fillId="0" borderId="2" xfId="0" applyFill="1" applyBorder="1"/>
    <xf numFmtId="0" fontId="0" fillId="0" borderId="10" xfId="0" applyFill="1" applyBorder="1"/>
    <xf numFmtId="0" fontId="0" fillId="0" borderId="11" xfId="0" applyBorder="1"/>
    <xf numFmtId="0" fontId="0" fillId="0" borderId="12" xfId="0" applyBorder="1"/>
    <xf numFmtId="0" fontId="0" fillId="0" borderId="13" xfId="0" applyBorder="1"/>
    <xf numFmtId="0" fontId="6" fillId="0" borderId="14" xfId="0" applyFont="1" applyBorder="1"/>
    <xf numFmtId="0" fontId="8" fillId="0" borderId="5" xfId="0" applyFont="1" applyBorder="1"/>
    <xf numFmtId="0" fontId="8" fillId="0" borderId="15" xfId="0" applyFont="1" applyBorder="1"/>
    <xf numFmtId="0" fontId="6" fillId="0" borderId="7" xfId="0" applyFont="1" applyBorder="1"/>
    <xf numFmtId="0" fontId="8" fillId="0" borderId="2" xfId="0" applyFont="1" applyBorder="1" applyAlignment="1">
      <alignment wrapText="1"/>
    </xf>
    <xf numFmtId="165" fontId="0" fillId="0" borderId="0" xfId="0" applyNumberFormat="1" applyBorder="1"/>
    <xf numFmtId="0" fontId="8" fillId="0" borderId="0" xfId="0" applyFont="1" applyBorder="1" applyAlignment="1"/>
    <xf numFmtId="0" fontId="8" fillId="0" borderId="2" xfId="0" applyFont="1" applyBorder="1" applyAlignment="1"/>
    <xf numFmtId="165" fontId="10" fillId="0" borderId="0" xfId="0" applyNumberFormat="1" applyFont="1" applyFill="1" applyBorder="1"/>
    <xf numFmtId="0" fontId="8" fillId="0" borderId="11" xfId="0" applyFont="1" applyFill="1" applyBorder="1" applyAlignment="1"/>
    <xf numFmtId="165" fontId="0" fillId="0" borderId="12" xfId="0" applyNumberFormat="1" applyBorder="1"/>
    <xf numFmtId="0" fontId="6" fillId="0" borderId="8" xfId="0" applyFont="1" applyBorder="1"/>
    <xf numFmtId="0" fontId="6" fillId="0" borderId="9" xfId="0" applyFont="1" applyBorder="1"/>
    <xf numFmtId="0" fontId="0" fillId="8" borderId="0" xfId="0" applyFill="1" applyBorder="1"/>
    <xf numFmtId="165" fontId="0" fillId="4" borderId="5" xfId="0" applyNumberFormat="1" applyFill="1" applyBorder="1"/>
    <xf numFmtId="165" fontId="1" fillId="4" borderId="1" xfId="0" applyNumberFormat="1" applyFont="1" applyFill="1" applyBorder="1"/>
    <xf numFmtId="165" fontId="9" fillId="4" borderId="5" xfId="1" applyNumberFormat="1" applyFont="1" applyFill="1" applyBorder="1"/>
    <xf numFmtId="165" fontId="0" fillId="4" borderId="1" xfId="0" applyNumberFormat="1" applyFill="1" applyBorder="1"/>
    <xf numFmtId="165" fontId="7" fillId="5" borderId="1" xfId="0" applyNumberFormat="1" applyFont="1" applyFill="1" applyBorder="1"/>
    <xf numFmtId="0" fontId="12" fillId="0" borderId="1" xfId="1" applyFont="1" applyBorder="1"/>
    <xf numFmtId="0" fontId="12" fillId="0" borderId="1" xfId="1" applyFont="1" applyFill="1" applyBorder="1"/>
    <xf numFmtId="0" fontId="12" fillId="0" borderId="1" xfId="0" applyFont="1" applyFill="1" applyBorder="1"/>
    <xf numFmtId="0" fontId="0" fillId="0" borderId="15" xfId="0" applyBorder="1" applyAlignment="1">
      <alignment wrapText="1"/>
    </xf>
    <xf numFmtId="0" fontId="1" fillId="0" borderId="14" xfId="0" applyFont="1" applyBorder="1"/>
    <xf numFmtId="0" fontId="0" fillId="0" borderId="0" xfId="0" applyFont="1" applyFill="1" applyBorder="1" applyAlignment="1">
      <alignment horizontal="center"/>
    </xf>
    <xf numFmtId="0" fontId="8" fillId="0" borderId="2" xfId="0" applyFont="1" applyFill="1" applyBorder="1" applyAlignment="1"/>
    <xf numFmtId="165" fontId="10" fillId="0" borderId="12" xfId="0" applyNumberFormat="1" applyFont="1" applyFill="1" applyBorder="1"/>
    <xf numFmtId="0" fontId="0" fillId="0" borderId="13" xfId="0" applyFill="1" applyBorder="1"/>
    <xf numFmtId="0" fontId="0" fillId="0" borderId="5" xfId="0" applyFont="1" applyBorder="1" applyAlignment="1">
      <alignment wrapText="1"/>
    </xf>
    <xf numFmtId="0" fontId="10" fillId="0" borderId="5" xfId="0" applyFont="1" applyBorder="1"/>
    <xf numFmtId="0" fontId="0" fillId="0" borderId="5" xfId="0" applyFill="1" applyBorder="1" applyAlignment="1">
      <alignment wrapText="1"/>
    </xf>
    <xf numFmtId="165" fontId="10" fillId="0" borderId="0" xfId="0" applyNumberFormat="1" applyFont="1" applyFill="1" applyBorder="1" applyAlignment="1">
      <alignment horizontal="right" indent="1"/>
    </xf>
    <xf numFmtId="166" fontId="9" fillId="0" borderId="0" xfId="1" applyNumberFormat="1" applyFont="1" applyBorder="1"/>
    <xf numFmtId="166" fontId="9" fillId="9" borderId="0" xfId="1" applyNumberFormat="1" applyFont="1" applyFill="1" applyBorder="1"/>
    <xf numFmtId="0" fontId="15" fillId="0" borderId="0" xfId="0" applyFont="1" applyAlignment="1">
      <alignment vertical="center"/>
    </xf>
    <xf numFmtId="0" fontId="16" fillId="0" borderId="0" xfId="0" applyFont="1"/>
    <xf numFmtId="0" fontId="21" fillId="0" borderId="0" xfId="0" applyFont="1" applyAlignment="1">
      <alignment vertical="center"/>
    </xf>
    <xf numFmtId="0" fontId="17" fillId="0" borderId="0" xfId="0" applyFont="1" applyBorder="1" applyAlignment="1">
      <alignment horizontal="left" vertical="center"/>
    </xf>
    <xf numFmtId="0" fontId="17" fillId="0" borderId="2" xfId="0" applyFont="1" applyBorder="1" applyAlignment="1">
      <alignment horizontal="left" vertical="center"/>
    </xf>
    <xf numFmtId="0" fontId="17" fillId="0" borderId="10" xfId="0" applyFont="1" applyBorder="1" applyAlignment="1">
      <alignment horizontal="left" vertical="center"/>
    </xf>
    <xf numFmtId="166" fontId="0" fillId="7" borderId="0" xfId="0" applyNumberFormat="1" applyFill="1" applyBorder="1"/>
    <xf numFmtId="166" fontId="0" fillId="0" borderId="0" xfId="0" applyNumberFormat="1" applyBorder="1"/>
    <xf numFmtId="166" fontId="0" fillId="0" borderId="0" xfId="0" applyNumberFormat="1" applyFill="1" applyBorder="1"/>
    <xf numFmtId="0" fontId="11" fillId="0" borderId="3" xfId="1" applyFont="1" applyBorder="1" applyAlignment="1">
      <alignment horizontal="center"/>
    </xf>
    <xf numFmtId="0" fontId="11" fillId="0" borderId="4" xfId="1" applyFont="1" applyBorder="1" applyAlignment="1">
      <alignment horizontal="center"/>
    </xf>
    <xf numFmtId="0" fontId="11" fillId="0" borderId="6" xfId="1" applyFont="1" applyBorder="1" applyAlignment="1">
      <alignment horizontal="center"/>
    </xf>
    <xf numFmtId="0" fontId="0" fillId="0" borderId="2"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17" fillId="0" borderId="2"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9" fillId="0" borderId="2" xfId="0" applyFont="1" applyBorder="1" applyAlignment="1">
      <alignment horizontal="left" vertical="center" wrapText="1"/>
    </xf>
    <xf numFmtId="0" fontId="19" fillId="0" borderId="0" xfId="0" applyFont="1" applyBorder="1" applyAlignment="1">
      <alignment horizontal="left" vertical="center" wrapText="1"/>
    </xf>
    <xf numFmtId="0" fontId="19" fillId="0" borderId="10" xfId="0" applyFont="1" applyBorder="1" applyAlignment="1">
      <alignment horizontal="left" vertical="center" wrapText="1"/>
    </xf>
    <xf numFmtId="0" fontId="22" fillId="0" borderId="2"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1" fillId="0" borderId="2"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left"/>
    </xf>
    <xf numFmtId="0" fontId="0" fillId="0" borderId="2" xfId="0" applyFont="1" applyBorder="1" applyAlignment="1">
      <alignment horizontal="left"/>
    </xf>
    <xf numFmtId="0" fontId="0" fillId="0" borderId="0" xfId="0" applyFont="1" applyBorder="1" applyAlignment="1">
      <alignment horizontal="left"/>
    </xf>
    <xf numFmtId="0" fontId="0" fillId="0" borderId="10" xfId="0" applyFont="1" applyBorder="1" applyAlignment="1">
      <alignment horizontal="left"/>
    </xf>
    <xf numFmtId="0" fontId="8" fillId="0" borderId="2" xfId="0" applyFont="1" applyBorder="1" applyAlignment="1">
      <alignment horizontal="left"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25" fillId="0" borderId="2" xfId="0" applyFont="1" applyBorder="1" applyAlignment="1">
      <alignment horizontal="left" wrapText="1"/>
    </xf>
    <xf numFmtId="0" fontId="25" fillId="0" borderId="0" xfId="0" applyFont="1" applyBorder="1" applyAlignment="1">
      <alignment horizontal="left" wrapText="1"/>
    </xf>
    <xf numFmtId="0" fontId="25" fillId="0" borderId="10" xfId="0" applyFont="1" applyBorder="1" applyAlignment="1">
      <alignment horizontal="left" wrapText="1"/>
    </xf>
    <xf numFmtId="0" fontId="6" fillId="0" borderId="2" xfId="0" applyFont="1" applyFill="1" applyBorder="1" applyAlignment="1">
      <alignment horizontal="left"/>
    </xf>
    <xf numFmtId="0" fontId="6" fillId="0" borderId="0" xfId="0" applyFont="1" applyFill="1" applyBorder="1" applyAlignment="1">
      <alignment horizontal="left"/>
    </xf>
    <xf numFmtId="0" fontId="6" fillId="0" borderId="10" xfId="0" applyFont="1" applyFill="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17" fillId="0" borderId="2"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21" fillId="0" borderId="2" xfId="0" applyFont="1" applyBorder="1" applyAlignment="1">
      <alignment horizontal="left" vertical="center" wrapText="1"/>
    </xf>
    <xf numFmtId="0" fontId="21" fillId="0" borderId="0" xfId="0" applyFont="1" applyBorder="1" applyAlignment="1">
      <alignment horizontal="left" vertical="center" wrapText="1"/>
    </xf>
    <xf numFmtId="0" fontId="21" fillId="0" borderId="10" xfId="0" applyFont="1" applyBorder="1" applyAlignment="1">
      <alignment horizontal="left" vertical="center" wrapText="1"/>
    </xf>
    <xf numFmtId="0" fontId="6" fillId="0" borderId="2" xfId="0" applyFont="1" applyBorder="1" applyAlignment="1">
      <alignment horizontal="left"/>
    </xf>
    <xf numFmtId="0" fontId="6" fillId="0" borderId="0" xfId="0" applyFont="1" applyBorder="1" applyAlignment="1">
      <alignment horizontal="left"/>
    </xf>
    <xf numFmtId="0" fontId="6" fillId="0" borderId="10" xfId="0" applyFont="1" applyBorder="1" applyAlignment="1">
      <alignment horizontal="left"/>
    </xf>
  </cellXfs>
  <cellStyles count="6">
    <cellStyle name="Bad 2" xfId="2" xr:uid="{00000000-0005-0000-0000-000000000000}"/>
    <cellStyle name="Currency 2" xfId="4" xr:uid="{00000000-0005-0000-0000-000001000000}"/>
    <cellStyle name="Currency 3" xfId="5" xr:uid="{00000000-0005-0000-0000-000002000000}"/>
    <cellStyle name="Good 2" xfId="3"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87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Andrew Tilston" id="{B84B890D-233E-9C4B-9826-3FFDBF7CFED8}" userId="17fe180a768483a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topLeftCell="B36" workbookViewId="0">
      <selection activeCell="B2" sqref="B2:F2"/>
    </sheetView>
  </sheetViews>
  <sheetFormatPr baseColWidth="10" defaultColWidth="8.83203125" defaultRowHeight="16"/>
  <cols>
    <col min="1" max="1" width="3.1640625" customWidth="1"/>
    <col min="2" max="2" width="60.6640625" bestFit="1" customWidth="1"/>
    <col min="3" max="3" width="23" bestFit="1" customWidth="1"/>
    <col min="4" max="4" width="15.33203125" bestFit="1" customWidth="1"/>
    <col min="5" max="5" width="23" bestFit="1" customWidth="1"/>
    <col min="6" max="6" width="13.5" customWidth="1"/>
    <col min="7" max="7" width="16.5" customWidth="1"/>
    <col min="11" max="11" width="16.6640625" customWidth="1"/>
    <col min="15" max="15" width="16.5" customWidth="1"/>
    <col min="17" max="17" width="12" bestFit="1" customWidth="1"/>
  </cols>
  <sheetData>
    <row r="1" spans="1:17" ht="10" customHeight="1">
      <c r="A1" s="26"/>
      <c r="B1" s="27"/>
      <c r="C1" s="27"/>
      <c r="D1" s="27"/>
      <c r="E1" s="27"/>
      <c r="F1" s="27"/>
      <c r="G1" s="28"/>
    </row>
    <row r="2" spans="1:17" ht="24">
      <c r="A2" s="29"/>
      <c r="B2" s="86" t="s">
        <v>117</v>
      </c>
      <c r="C2" s="87"/>
      <c r="D2" s="87"/>
      <c r="E2" s="87"/>
      <c r="F2" s="88"/>
      <c r="G2" s="30"/>
      <c r="H2" s="6"/>
      <c r="I2" s="6"/>
      <c r="J2" s="6"/>
      <c r="K2" s="6"/>
      <c r="L2" s="6"/>
      <c r="M2" s="6"/>
      <c r="N2" s="1"/>
      <c r="O2" s="1"/>
      <c r="P2" s="1"/>
      <c r="Q2" s="1"/>
    </row>
    <row r="3" spans="1:17" ht="15" customHeight="1">
      <c r="A3" s="29"/>
      <c r="B3" s="31"/>
      <c r="C3" s="31"/>
      <c r="D3" s="31"/>
      <c r="E3" s="31"/>
      <c r="F3" s="31"/>
      <c r="G3" s="32"/>
      <c r="H3" s="4"/>
      <c r="I3" s="4"/>
      <c r="J3" s="4"/>
      <c r="K3" s="4"/>
      <c r="L3" s="4"/>
      <c r="M3" s="4"/>
      <c r="N3" s="1"/>
      <c r="O3" s="1"/>
      <c r="P3" s="1"/>
      <c r="Q3" s="1"/>
    </row>
    <row r="4" spans="1:17">
      <c r="A4" s="29"/>
      <c r="B4" s="12"/>
      <c r="C4" s="12"/>
      <c r="D4" s="12"/>
      <c r="E4" s="12"/>
      <c r="F4" s="12"/>
      <c r="G4" s="33"/>
    </row>
    <row r="5" spans="1:17" ht="19">
      <c r="A5" s="29"/>
      <c r="B5" s="62" t="s">
        <v>54</v>
      </c>
      <c r="C5" s="63"/>
      <c r="D5" s="34"/>
      <c r="E5" s="34"/>
      <c r="F5" s="34"/>
      <c r="G5" s="35"/>
      <c r="H5" s="2"/>
      <c r="I5" s="2"/>
      <c r="J5" s="2"/>
      <c r="K5" s="2"/>
      <c r="L5" s="2"/>
      <c r="M5" s="2"/>
      <c r="N5" s="1"/>
      <c r="O5" s="1"/>
      <c r="P5" s="1"/>
      <c r="Q5" s="1"/>
    </row>
    <row r="6" spans="1:17" ht="19">
      <c r="A6" s="29"/>
      <c r="B6" s="62" t="s">
        <v>31</v>
      </c>
      <c r="C6" s="64"/>
      <c r="D6" s="34"/>
      <c r="E6" s="34"/>
      <c r="F6" s="34"/>
      <c r="G6" s="35"/>
      <c r="H6" s="2"/>
      <c r="I6" s="2"/>
      <c r="J6" s="2"/>
      <c r="K6" s="2"/>
      <c r="L6" s="2"/>
      <c r="M6" s="2"/>
      <c r="N6" s="1"/>
      <c r="O6" s="1"/>
      <c r="P6" s="1"/>
      <c r="Q6" s="1"/>
    </row>
    <row r="7" spans="1:17" ht="19">
      <c r="A7" s="29"/>
      <c r="B7" s="62" t="s">
        <v>30</v>
      </c>
      <c r="C7" s="63"/>
      <c r="D7" s="36"/>
      <c r="E7" s="36"/>
      <c r="F7" s="36"/>
      <c r="G7" s="37"/>
      <c r="H7" s="3"/>
      <c r="I7" s="3"/>
      <c r="J7" s="3"/>
      <c r="K7" s="3"/>
      <c r="L7" s="3"/>
      <c r="M7" s="3"/>
      <c r="N7" s="1"/>
      <c r="O7" s="1"/>
      <c r="P7" s="1"/>
      <c r="Q7" s="1"/>
    </row>
    <row r="8" spans="1:17">
      <c r="A8" s="29"/>
      <c r="B8" s="34"/>
      <c r="C8" s="12"/>
      <c r="D8" s="34"/>
      <c r="E8" s="34"/>
      <c r="F8" s="34"/>
      <c r="G8" s="35"/>
      <c r="H8" s="2"/>
      <c r="I8" s="2"/>
      <c r="J8" s="2"/>
      <c r="K8" s="2"/>
      <c r="L8" s="2"/>
      <c r="M8" s="2"/>
      <c r="N8" s="1"/>
      <c r="O8" s="1"/>
      <c r="P8" s="1"/>
      <c r="Q8" s="1"/>
    </row>
    <row r="9" spans="1:17">
      <c r="A9" s="29"/>
      <c r="B9" s="34"/>
      <c r="C9" s="34"/>
      <c r="D9" s="34"/>
      <c r="E9" s="34"/>
      <c r="F9" s="34"/>
      <c r="G9" s="35"/>
      <c r="H9" s="2"/>
      <c r="I9" s="2"/>
      <c r="J9" s="2"/>
      <c r="K9" s="2"/>
      <c r="L9" s="2"/>
      <c r="M9" s="2"/>
      <c r="N9" s="1"/>
      <c r="O9" s="1"/>
      <c r="P9" s="1"/>
      <c r="Q9" s="1"/>
    </row>
    <row r="10" spans="1:17">
      <c r="A10" s="29"/>
      <c r="B10" s="9" t="s">
        <v>70</v>
      </c>
      <c r="C10" s="20" t="s">
        <v>26</v>
      </c>
      <c r="D10" s="10" t="s">
        <v>52</v>
      </c>
      <c r="E10" s="15"/>
      <c r="F10" s="11" t="s">
        <v>16</v>
      </c>
      <c r="G10" s="35"/>
      <c r="H10" s="2"/>
      <c r="I10" s="2"/>
      <c r="J10" s="2"/>
      <c r="K10" s="2"/>
      <c r="L10" s="2"/>
      <c r="M10" s="2"/>
      <c r="N10" s="1"/>
      <c r="O10" s="1"/>
      <c r="P10" s="1"/>
      <c r="Q10" s="1"/>
    </row>
    <row r="11" spans="1:17">
      <c r="A11" s="29"/>
      <c r="B11" s="21" t="s">
        <v>27</v>
      </c>
      <c r="C11" s="12"/>
      <c r="D11" s="75">
        <f>'Explanatory Notes '!C12</f>
        <v>158.97</v>
      </c>
      <c r="E11" s="56"/>
      <c r="F11" s="59">
        <f t="shared" ref="F11:F16" si="0">C11*D11</f>
        <v>0</v>
      </c>
      <c r="G11" s="35"/>
      <c r="H11" s="2"/>
      <c r="I11" s="2"/>
      <c r="J11" s="2"/>
      <c r="K11" s="2"/>
      <c r="L11" s="2"/>
      <c r="M11" s="2"/>
      <c r="N11" s="1"/>
      <c r="O11" s="1"/>
      <c r="P11" s="1"/>
      <c r="Q11" s="1"/>
    </row>
    <row r="12" spans="1:17">
      <c r="A12" s="29"/>
      <c r="B12" s="21" t="s">
        <v>53</v>
      </c>
      <c r="C12" s="12"/>
      <c r="D12" s="75">
        <f>'Explanatory Notes '!C12</f>
        <v>158.97</v>
      </c>
      <c r="E12" s="56"/>
      <c r="F12" s="57">
        <f t="shared" si="0"/>
        <v>0</v>
      </c>
      <c r="G12" s="33"/>
    </row>
    <row r="13" spans="1:17">
      <c r="A13" s="29"/>
      <c r="B13" s="23" t="s">
        <v>47</v>
      </c>
      <c r="C13" s="18"/>
      <c r="D13" s="75">
        <f>'Explanatory Notes '!C12</f>
        <v>158.97</v>
      </c>
      <c r="E13" s="56"/>
      <c r="F13" s="57">
        <f t="shared" si="0"/>
        <v>0</v>
      </c>
      <c r="G13" s="33"/>
    </row>
    <row r="14" spans="1:17">
      <c r="A14" s="29"/>
      <c r="B14" s="22" t="s">
        <v>63</v>
      </c>
      <c r="C14" s="18"/>
      <c r="D14" s="75">
        <f>'Explanatory Notes '!C12</f>
        <v>158.97</v>
      </c>
      <c r="E14" s="56"/>
      <c r="F14" s="57">
        <f t="shared" si="0"/>
        <v>0</v>
      </c>
      <c r="G14" s="33"/>
    </row>
    <row r="15" spans="1:17">
      <c r="A15" s="29"/>
      <c r="B15" s="22" t="s">
        <v>66</v>
      </c>
      <c r="C15" s="18"/>
      <c r="D15" s="75">
        <f>'Explanatory Notes '!C12</f>
        <v>158.97</v>
      </c>
      <c r="E15" s="56"/>
      <c r="F15" s="57">
        <f t="shared" si="0"/>
        <v>0</v>
      </c>
      <c r="G15" s="33"/>
    </row>
    <row r="16" spans="1:17">
      <c r="A16" s="29"/>
      <c r="B16" s="22" t="s">
        <v>67</v>
      </c>
      <c r="C16" s="18"/>
      <c r="D16" s="75">
        <f>'Explanatory Notes '!C28</f>
        <v>0.55000000000000004</v>
      </c>
      <c r="E16" s="56"/>
      <c r="F16" s="57">
        <f t="shared" si="0"/>
        <v>0</v>
      </c>
      <c r="G16" s="33"/>
    </row>
    <row r="17" spans="1:7" ht="34">
      <c r="A17" s="29"/>
      <c r="B17" s="71" t="s">
        <v>62</v>
      </c>
      <c r="C17" s="56"/>
      <c r="D17" s="75"/>
      <c r="E17" s="56"/>
      <c r="F17" s="57">
        <f>D17</f>
        <v>0</v>
      </c>
      <c r="G17" s="33"/>
    </row>
    <row r="18" spans="1:7">
      <c r="A18" s="29"/>
      <c r="B18" s="24" t="s">
        <v>32</v>
      </c>
      <c r="C18" s="14"/>
      <c r="D18" s="14"/>
      <c r="E18" s="14"/>
      <c r="F18" s="58">
        <f>SUM(F11:F17)</f>
        <v>0</v>
      </c>
      <c r="G18" s="33"/>
    </row>
    <row r="19" spans="1:7">
      <c r="A19" s="29"/>
      <c r="B19" s="12"/>
      <c r="C19" s="12"/>
      <c r="D19" s="12"/>
      <c r="E19" s="12"/>
      <c r="F19" s="12"/>
      <c r="G19" s="33"/>
    </row>
    <row r="20" spans="1:7">
      <c r="A20" s="29"/>
      <c r="B20" s="12"/>
      <c r="C20" s="12"/>
      <c r="D20" s="12"/>
      <c r="E20" s="12"/>
      <c r="F20" s="12"/>
      <c r="G20" s="33"/>
    </row>
    <row r="21" spans="1:7">
      <c r="A21" s="29"/>
      <c r="B21" s="9" t="s">
        <v>56</v>
      </c>
      <c r="C21" s="20" t="s">
        <v>18</v>
      </c>
      <c r="D21" s="10" t="s">
        <v>15</v>
      </c>
      <c r="E21" s="15" t="s">
        <v>50</v>
      </c>
      <c r="F21" s="11" t="s">
        <v>17</v>
      </c>
      <c r="G21" s="33"/>
    </row>
    <row r="22" spans="1:7">
      <c r="A22" s="29"/>
      <c r="B22" s="21" t="s">
        <v>64</v>
      </c>
      <c r="C22" s="67"/>
      <c r="D22" s="75">
        <f>'Explanatory Notes '!C12</f>
        <v>158.97</v>
      </c>
      <c r="E22" s="67"/>
      <c r="F22" s="57">
        <f>C22*D22*E22</f>
        <v>0</v>
      </c>
      <c r="G22" s="33"/>
    </row>
    <row r="23" spans="1:7">
      <c r="A23" s="29"/>
      <c r="B23" s="21" t="s">
        <v>65</v>
      </c>
      <c r="C23" s="67"/>
      <c r="D23" s="75">
        <f>'Explanatory Notes '!C13</f>
        <v>134.77000000000001</v>
      </c>
      <c r="E23" s="67"/>
      <c r="F23" s="57">
        <f t="shared" ref="F23" si="1">C23*D23*E23</f>
        <v>0</v>
      </c>
      <c r="G23" s="33"/>
    </row>
    <row r="24" spans="1:7">
      <c r="A24" s="29"/>
      <c r="B24" s="21" t="s">
        <v>68</v>
      </c>
      <c r="C24" s="67"/>
      <c r="D24" s="75"/>
      <c r="E24" s="67"/>
      <c r="F24" s="57">
        <f>C24*D24</f>
        <v>0</v>
      </c>
      <c r="G24" s="33"/>
    </row>
    <row r="25" spans="1:7">
      <c r="A25" s="29"/>
      <c r="B25" s="23" t="s">
        <v>58</v>
      </c>
      <c r="C25" s="67"/>
      <c r="D25" s="75">
        <v>158.97</v>
      </c>
      <c r="E25" s="67"/>
      <c r="F25" s="57">
        <f>C25*D25*E25</f>
        <v>0</v>
      </c>
      <c r="G25" s="33"/>
    </row>
    <row r="26" spans="1:7">
      <c r="A26" s="29"/>
      <c r="B26" s="23" t="s">
        <v>59</v>
      </c>
      <c r="C26" s="67"/>
      <c r="D26" s="75">
        <f>'Explanatory Notes '!C28</f>
        <v>0.55000000000000004</v>
      </c>
      <c r="E26" s="67"/>
      <c r="F26" s="57">
        <f>C26*D26*E26</f>
        <v>0</v>
      </c>
      <c r="G26" s="33"/>
    </row>
    <row r="27" spans="1:7" ht="34">
      <c r="A27" s="29"/>
      <c r="B27" s="71" t="s">
        <v>62</v>
      </c>
      <c r="C27" s="56"/>
      <c r="D27" s="75"/>
      <c r="E27" s="67"/>
      <c r="F27" s="57">
        <f>D27*E27</f>
        <v>0</v>
      </c>
      <c r="G27" s="33"/>
    </row>
    <row r="28" spans="1:7">
      <c r="A28" s="29"/>
      <c r="B28" s="24" t="s">
        <v>48</v>
      </c>
      <c r="C28" s="14"/>
      <c r="D28" s="14"/>
      <c r="E28" s="14"/>
      <c r="F28" s="58">
        <f>SUM(F25:F27)</f>
        <v>0</v>
      </c>
      <c r="G28" s="33"/>
    </row>
    <row r="29" spans="1:7">
      <c r="A29" s="29"/>
      <c r="B29" s="12"/>
      <c r="C29" s="12"/>
      <c r="D29" s="12"/>
      <c r="E29" s="12"/>
      <c r="F29" s="12"/>
      <c r="G29" s="33"/>
    </row>
    <row r="30" spans="1:7">
      <c r="A30" s="29"/>
      <c r="B30" s="12"/>
      <c r="C30" s="12"/>
      <c r="D30" s="12"/>
      <c r="E30" s="12"/>
      <c r="F30" s="12"/>
      <c r="G30" s="33"/>
    </row>
    <row r="31" spans="1:7" ht="51">
      <c r="A31" s="29"/>
      <c r="B31" s="9" t="s">
        <v>21</v>
      </c>
      <c r="C31" s="20" t="s">
        <v>26</v>
      </c>
      <c r="D31" s="13" t="s">
        <v>74</v>
      </c>
      <c r="E31" s="16" t="s">
        <v>23</v>
      </c>
      <c r="F31" s="11" t="s">
        <v>17</v>
      </c>
      <c r="G31" s="33"/>
    </row>
    <row r="32" spans="1:7" ht="34">
      <c r="A32" s="29"/>
      <c r="B32" s="25" t="s">
        <v>45</v>
      </c>
      <c r="C32" s="12"/>
      <c r="D32" s="76">
        <v>30</v>
      </c>
      <c r="E32" s="12"/>
      <c r="F32" s="57">
        <f>C32*D32*E32</f>
        <v>0</v>
      </c>
      <c r="G32" s="33"/>
    </row>
    <row r="33" spans="1:7" ht="34">
      <c r="A33" s="29"/>
      <c r="B33" s="25" t="s">
        <v>69</v>
      </c>
      <c r="C33" s="18"/>
      <c r="D33" s="76">
        <v>45</v>
      </c>
      <c r="E33" s="18"/>
      <c r="F33" s="57">
        <f t="shared" ref="F33" si="2">C33*D33*E33</f>
        <v>0</v>
      </c>
      <c r="G33" s="33"/>
    </row>
    <row r="34" spans="1:7" ht="34">
      <c r="A34" s="29"/>
      <c r="B34" s="25" t="s">
        <v>24</v>
      </c>
      <c r="C34" s="18"/>
      <c r="D34" s="76">
        <v>50</v>
      </c>
      <c r="E34" s="18"/>
      <c r="F34" s="57">
        <f t="shared" ref="F34" si="3">C34*D34*E34</f>
        <v>0</v>
      </c>
      <c r="G34" s="33"/>
    </row>
    <row r="35" spans="1:7" ht="34">
      <c r="A35" s="29"/>
      <c r="B35" s="73" t="s">
        <v>60</v>
      </c>
      <c r="C35" s="18"/>
      <c r="D35" s="76">
        <f>'Explanatory Notes '!C24</f>
        <v>100</v>
      </c>
      <c r="E35" s="18"/>
      <c r="F35" s="57">
        <f t="shared" ref="F35" si="4">C35*D35*E35</f>
        <v>0</v>
      </c>
      <c r="G35" s="33"/>
    </row>
    <row r="36" spans="1:7" ht="34">
      <c r="A36" s="29"/>
      <c r="B36" s="73" t="s">
        <v>115</v>
      </c>
      <c r="C36" s="18"/>
      <c r="D36" s="76">
        <v>45</v>
      </c>
      <c r="E36" s="18"/>
      <c r="F36" s="57">
        <f>C36*D36*E36</f>
        <v>0</v>
      </c>
      <c r="G36" s="33"/>
    </row>
    <row r="37" spans="1:7" ht="17" customHeight="1">
      <c r="A37" s="29"/>
      <c r="B37" s="24" t="s">
        <v>46</v>
      </c>
      <c r="C37" s="14"/>
      <c r="D37" s="14"/>
      <c r="E37" s="14"/>
      <c r="F37" s="58">
        <f>SUM(F32:F36)</f>
        <v>0</v>
      </c>
      <c r="G37" s="33"/>
    </row>
    <row r="38" spans="1:7" s="7" customFormat="1" ht="17" customHeight="1">
      <c r="A38" s="38"/>
      <c r="B38" s="17"/>
      <c r="C38" s="18"/>
      <c r="D38" s="18"/>
      <c r="E38" s="18"/>
      <c r="F38" s="18"/>
      <c r="G38" s="39"/>
    </row>
    <row r="39" spans="1:7">
      <c r="A39" s="29"/>
      <c r="B39" s="12"/>
      <c r="C39" s="12"/>
      <c r="D39" s="12"/>
      <c r="E39" s="18"/>
      <c r="F39" s="12"/>
      <c r="G39" s="33"/>
    </row>
    <row r="40" spans="1:7" ht="34">
      <c r="A40" s="29"/>
      <c r="B40" s="9" t="s">
        <v>57</v>
      </c>
      <c r="C40" s="20" t="s">
        <v>14</v>
      </c>
      <c r="D40" s="13" t="s">
        <v>28</v>
      </c>
      <c r="E40" s="16" t="s">
        <v>29</v>
      </c>
      <c r="F40" s="11" t="s">
        <v>17</v>
      </c>
      <c r="G40" s="33"/>
    </row>
    <row r="41" spans="1:7">
      <c r="A41" s="29"/>
      <c r="B41" s="23" t="s">
        <v>19</v>
      </c>
      <c r="C41" s="75"/>
      <c r="D41" s="56"/>
      <c r="E41" s="56"/>
      <c r="F41" s="57">
        <f>C41</f>
        <v>0</v>
      </c>
      <c r="G41" s="33"/>
    </row>
    <row r="42" spans="1:7">
      <c r="A42" s="29"/>
      <c r="B42" s="23" t="s">
        <v>20</v>
      </c>
      <c r="C42" s="75"/>
      <c r="D42" s="56"/>
      <c r="E42" s="12"/>
      <c r="F42" s="57">
        <f>C42*E42</f>
        <v>0</v>
      </c>
      <c r="G42" s="33"/>
    </row>
    <row r="43" spans="1:7">
      <c r="A43" s="29"/>
      <c r="B43" s="23" t="s">
        <v>22</v>
      </c>
      <c r="C43" s="75"/>
      <c r="D43" s="56"/>
      <c r="E43" s="56"/>
      <c r="F43" s="57">
        <f>C43</f>
        <v>0</v>
      </c>
      <c r="G43" s="33"/>
    </row>
    <row r="44" spans="1:7">
      <c r="A44" s="29"/>
      <c r="B44" s="23" t="s">
        <v>71</v>
      </c>
      <c r="C44" s="75"/>
      <c r="D44" s="12"/>
      <c r="E44" s="12"/>
      <c r="F44" s="57">
        <f>+C44*D44*E44</f>
        <v>0</v>
      </c>
      <c r="G44" s="33"/>
    </row>
    <row r="45" spans="1:7">
      <c r="A45" s="29"/>
      <c r="B45" s="72" t="s">
        <v>72</v>
      </c>
      <c r="C45" s="75"/>
      <c r="D45" s="56"/>
      <c r="E45" s="12"/>
      <c r="F45" s="57">
        <f>C45*E45</f>
        <v>0</v>
      </c>
      <c r="G45" s="33"/>
    </row>
    <row r="46" spans="1:7">
      <c r="A46" s="29"/>
      <c r="B46" s="24" t="s">
        <v>55</v>
      </c>
      <c r="C46" s="14"/>
      <c r="D46" s="14"/>
      <c r="E46" s="14"/>
      <c r="F46" s="60">
        <f>SUM(F41:F45)</f>
        <v>0</v>
      </c>
      <c r="G46" s="33"/>
    </row>
    <row r="47" spans="1:7">
      <c r="A47" s="29"/>
      <c r="B47" s="12"/>
      <c r="C47" s="12"/>
      <c r="D47" s="12"/>
      <c r="E47" s="12"/>
      <c r="F47" s="12"/>
      <c r="G47" s="33"/>
    </row>
    <row r="48" spans="1:7">
      <c r="A48" s="29"/>
      <c r="B48" s="12"/>
      <c r="C48" s="12"/>
      <c r="D48" s="12"/>
      <c r="E48" s="12"/>
      <c r="F48" s="12"/>
      <c r="G48" s="33"/>
    </row>
    <row r="49" spans="1:7" ht="21">
      <c r="A49" s="29"/>
      <c r="B49" s="19" t="s">
        <v>25</v>
      </c>
      <c r="C49" s="8"/>
      <c r="D49" s="8"/>
      <c r="E49" s="8"/>
      <c r="F49" s="61">
        <f>F18+F28+F37+F46</f>
        <v>0</v>
      </c>
      <c r="G49" s="33"/>
    </row>
    <row r="50" spans="1:7">
      <c r="A50" s="29"/>
      <c r="B50" s="12"/>
      <c r="C50" s="12"/>
      <c r="D50" s="12"/>
      <c r="E50" s="12"/>
      <c r="F50" s="12"/>
      <c r="G50" s="33"/>
    </row>
    <row r="51" spans="1:7">
      <c r="A51" s="40"/>
      <c r="B51" s="41"/>
      <c r="C51" s="41"/>
      <c r="D51" s="41"/>
      <c r="E51" s="41"/>
      <c r="F51" s="41"/>
      <c r="G51" s="42"/>
    </row>
    <row r="53" spans="1:7">
      <c r="B53" s="66" t="s">
        <v>51</v>
      </c>
    </row>
    <row r="54" spans="1:7">
      <c r="B54" s="25"/>
    </row>
    <row r="55" spans="1:7">
      <c r="B55" s="25"/>
    </row>
    <row r="56" spans="1:7">
      <c r="B56" s="25"/>
    </row>
    <row r="57" spans="1:7">
      <c r="B57" s="25"/>
    </row>
    <row r="58" spans="1:7">
      <c r="B58" s="25"/>
    </row>
    <row r="59" spans="1:7">
      <c r="B59" s="65"/>
    </row>
  </sheetData>
  <mergeCells count="1">
    <mergeCell ref="B2:F2"/>
  </mergeCells>
  <dataValidations count="1">
    <dataValidation type="list" allowBlank="1" showInputMessage="1" showErrorMessage="1" sqref="E5:E6 E8" xr:uid="{00000000-0002-0000-0000-000000000000}">
      <formula1>$E$5:$E$8</formula1>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'Explanatory Notes '!$B$3:$B$8</xm:f>
          </x14:formula1>
          <xm:sqref>C7</xm:sqref>
        </x14:dataValidation>
        <x14:dataValidation type="list" allowBlank="1" showInputMessage="1" showErrorMessage="1" xr:uid="{00000000-0002-0000-0000-000002000000}">
          <x14:formula1>
            <xm:f>'Explanatory Notes '!$C$12:$C$13</xm:f>
          </x14:formula1>
          <xm:sqref>D25:D26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73"/>
  <sheetViews>
    <sheetView topLeftCell="A59" zoomScale="90" workbookViewId="0">
      <selection activeCell="B66" sqref="B66:G66"/>
    </sheetView>
  </sheetViews>
  <sheetFormatPr baseColWidth="10" defaultColWidth="11.1640625" defaultRowHeight="16"/>
  <cols>
    <col min="1" max="1" width="5.33203125" customWidth="1"/>
    <col min="2" max="2" width="41.6640625" customWidth="1"/>
    <col min="3" max="3" width="23.5" customWidth="1"/>
    <col min="7" max="7" width="11.5" customWidth="1"/>
  </cols>
  <sheetData>
    <row r="2" spans="2:4" ht="19">
      <c r="B2" s="43" t="s">
        <v>8</v>
      </c>
    </row>
    <row r="3" spans="2:4">
      <c r="B3" s="44" t="s">
        <v>5</v>
      </c>
    </row>
    <row r="4" spans="2:4">
      <c r="B4" s="44" t="s">
        <v>3</v>
      </c>
    </row>
    <row r="5" spans="2:4">
      <c r="B5" s="44" t="s">
        <v>4</v>
      </c>
    </row>
    <row r="6" spans="2:4">
      <c r="B6" s="44" t="s">
        <v>2</v>
      </c>
    </row>
    <row r="7" spans="2:4">
      <c r="B7" s="44" t="s">
        <v>6</v>
      </c>
    </row>
    <row r="8" spans="2:4">
      <c r="B8" s="45" t="s">
        <v>7</v>
      </c>
    </row>
    <row r="11" spans="2:4" ht="19">
      <c r="B11" s="46" t="s">
        <v>9</v>
      </c>
      <c r="C11" s="54" t="s">
        <v>14</v>
      </c>
      <c r="D11" s="55" t="s">
        <v>13</v>
      </c>
    </row>
    <row r="12" spans="2:4" ht="17">
      <c r="B12" s="47" t="s">
        <v>0</v>
      </c>
      <c r="C12" s="48">
        <v>158.97</v>
      </c>
      <c r="D12" s="33" t="s">
        <v>11</v>
      </c>
    </row>
    <row r="13" spans="2:4" ht="17">
      <c r="B13" s="47" t="s">
        <v>1</v>
      </c>
      <c r="C13" s="48">
        <v>134.77000000000001</v>
      </c>
      <c r="D13" s="33" t="s">
        <v>11</v>
      </c>
    </row>
    <row r="14" spans="2:4">
      <c r="B14" s="68" t="s">
        <v>42</v>
      </c>
      <c r="C14" s="51">
        <v>156.38</v>
      </c>
      <c r="D14" s="39" t="s">
        <v>11</v>
      </c>
    </row>
    <row r="15" spans="2:4">
      <c r="B15" s="50" t="s">
        <v>37</v>
      </c>
      <c r="C15" s="51">
        <v>65</v>
      </c>
      <c r="D15" s="33" t="s">
        <v>11</v>
      </c>
    </row>
    <row r="16" spans="2:4">
      <c r="B16" s="50" t="s">
        <v>33</v>
      </c>
      <c r="C16" s="51">
        <v>70</v>
      </c>
      <c r="D16" s="33" t="s">
        <v>11</v>
      </c>
    </row>
    <row r="17" spans="2:7">
      <c r="B17" s="50" t="s">
        <v>34</v>
      </c>
      <c r="C17" s="51">
        <v>80</v>
      </c>
      <c r="D17" s="33" t="s">
        <v>11</v>
      </c>
    </row>
    <row r="18" spans="2:7">
      <c r="B18" s="50" t="s">
        <v>35</v>
      </c>
      <c r="C18" s="51">
        <v>70</v>
      </c>
      <c r="D18" s="33" t="s">
        <v>11</v>
      </c>
    </row>
    <row r="19" spans="2:7">
      <c r="B19" s="50" t="s">
        <v>36</v>
      </c>
      <c r="C19" s="51">
        <v>65</v>
      </c>
      <c r="D19" s="33" t="s">
        <v>11</v>
      </c>
    </row>
    <row r="20" spans="2:7">
      <c r="B20" s="50" t="s">
        <v>38</v>
      </c>
      <c r="C20" s="74" t="s">
        <v>79</v>
      </c>
      <c r="D20" s="33" t="s">
        <v>11</v>
      </c>
    </row>
    <row r="21" spans="2:7">
      <c r="B21" s="50" t="s">
        <v>39</v>
      </c>
      <c r="C21" s="74" t="s">
        <v>77</v>
      </c>
      <c r="D21" s="33" t="s">
        <v>11</v>
      </c>
    </row>
    <row r="22" spans="2:7">
      <c r="B22" s="50" t="s">
        <v>40</v>
      </c>
      <c r="C22" s="74" t="s">
        <v>78</v>
      </c>
      <c r="D22" s="33" t="s">
        <v>11</v>
      </c>
    </row>
    <row r="23" spans="2:7">
      <c r="B23" s="50" t="s">
        <v>41</v>
      </c>
      <c r="C23" s="51">
        <v>99</v>
      </c>
      <c r="D23" s="33" t="s">
        <v>11</v>
      </c>
    </row>
    <row r="24" spans="2:7">
      <c r="B24" s="52" t="s">
        <v>44</v>
      </c>
      <c r="C24" s="69">
        <v>100</v>
      </c>
      <c r="D24" s="70" t="s">
        <v>11</v>
      </c>
    </row>
    <row r="25" spans="2:7">
      <c r="B25" s="49"/>
      <c r="C25" s="51"/>
      <c r="D25" s="12"/>
    </row>
    <row r="26" spans="2:7">
      <c r="C26" s="5"/>
    </row>
    <row r="27" spans="2:7" ht="19">
      <c r="B27" s="46" t="s">
        <v>10</v>
      </c>
      <c r="C27" s="54" t="s">
        <v>14</v>
      </c>
      <c r="D27" s="55" t="s">
        <v>13</v>
      </c>
    </row>
    <row r="28" spans="2:7">
      <c r="B28" s="52" t="s">
        <v>15</v>
      </c>
      <c r="C28" s="53">
        <v>0.55000000000000004</v>
      </c>
      <c r="D28" s="42" t="s">
        <v>12</v>
      </c>
    </row>
    <row r="30" spans="2:7" ht="19">
      <c r="B30" s="46" t="s">
        <v>49</v>
      </c>
      <c r="C30" s="27"/>
      <c r="D30" s="27"/>
      <c r="E30" s="27"/>
      <c r="F30" s="27"/>
      <c r="G30" s="28"/>
    </row>
    <row r="31" spans="2:7">
      <c r="B31" s="89" t="s">
        <v>110</v>
      </c>
      <c r="C31" s="90"/>
      <c r="D31" s="90"/>
      <c r="E31" s="90"/>
      <c r="F31" s="90"/>
      <c r="G31" s="91"/>
    </row>
    <row r="32" spans="2:7">
      <c r="B32" s="92" t="s">
        <v>61</v>
      </c>
      <c r="C32" s="93"/>
      <c r="D32" s="93"/>
      <c r="E32" s="93"/>
      <c r="F32" s="93"/>
      <c r="G32" s="94"/>
    </row>
    <row r="34" spans="2:12" ht="19">
      <c r="B34" s="116" t="s">
        <v>43</v>
      </c>
      <c r="C34" s="117"/>
      <c r="D34" s="117"/>
      <c r="E34" s="117"/>
      <c r="F34" s="117"/>
      <c r="G34" s="118"/>
      <c r="J34" s="77"/>
    </row>
    <row r="35" spans="2:12" ht="13" customHeight="1">
      <c r="B35" s="119"/>
      <c r="C35" s="120"/>
      <c r="D35" s="120"/>
      <c r="E35" s="120"/>
      <c r="F35" s="120"/>
      <c r="G35" s="121"/>
    </row>
    <row r="36" spans="2:12" ht="30" customHeight="1">
      <c r="B36" s="113" t="s">
        <v>81</v>
      </c>
      <c r="C36" s="114"/>
      <c r="D36" s="114"/>
      <c r="E36" s="114"/>
      <c r="F36" s="114"/>
      <c r="G36" s="115"/>
    </row>
    <row r="37" spans="2:12">
      <c r="B37" s="113"/>
      <c r="C37" s="114"/>
      <c r="D37" s="114"/>
      <c r="E37" s="114"/>
      <c r="F37" s="114"/>
      <c r="G37" s="115"/>
    </row>
    <row r="38" spans="2:12">
      <c r="B38" s="107" t="s">
        <v>98</v>
      </c>
      <c r="C38" s="108"/>
      <c r="D38" s="108"/>
      <c r="E38" s="108"/>
      <c r="F38" s="108"/>
      <c r="G38" s="109"/>
    </row>
    <row r="39" spans="2:12">
      <c r="B39" s="95" t="s">
        <v>82</v>
      </c>
      <c r="C39" s="96"/>
      <c r="D39" s="96"/>
      <c r="E39" s="96"/>
      <c r="F39" s="96"/>
      <c r="G39" s="97"/>
    </row>
    <row r="40" spans="2:12">
      <c r="B40" s="125" t="s">
        <v>83</v>
      </c>
      <c r="C40" s="126"/>
      <c r="D40" s="126"/>
      <c r="E40" s="126"/>
      <c r="F40" s="126"/>
      <c r="G40" s="127"/>
    </row>
    <row r="41" spans="2:12">
      <c r="B41" s="81"/>
      <c r="C41" s="80"/>
      <c r="D41" s="80"/>
      <c r="E41" s="80"/>
      <c r="F41" s="80"/>
      <c r="G41" s="82"/>
      <c r="J41" s="78"/>
    </row>
    <row r="42" spans="2:12">
      <c r="B42" s="107" t="s">
        <v>99</v>
      </c>
      <c r="C42" s="108"/>
      <c r="D42" s="108"/>
      <c r="E42" s="108"/>
      <c r="F42" s="108"/>
      <c r="G42" s="109"/>
    </row>
    <row r="43" spans="2:12">
      <c r="B43" s="95" t="s">
        <v>84</v>
      </c>
      <c r="C43" s="96"/>
      <c r="D43" s="96"/>
      <c r="E43" s="96"/>
      <c r="F43" s="96"/>
      <c r="G43" s="97"/>
      <c r="L43" s="78"/>
    </row>
    <row r="44" spans="2:12">
      <c r="B44" s="95" t="s">
        <v>85</v>
      </c>
      <c r="C44" s="96"/>
      <c r="D44" s="96"/>
      <c r="E44" s="96"/>
      <c r="F44" s="96"/>
      <c r="G44" s="97"/>
    </row>
    <row r="45" spans="2:12">
      <c r="B45" s="95" t="s">
        <v>86</v>
      </c>
      <c r="C45" s="96"/>
      <c r="D45" s="96"/>
      <c r="E45" s="96"/>
      <c r="F45" s="96"/>
      <c r="G45" s="97"/>
    </row>
    <row r="46" spans="2:12">
      <c r="B46" s="101" t="s">
        <v>102</v>
      </c>
      <c r="C46" s="102"/>
      <c r="D46" s="102"/>
      <c r="E46" s="102"/>
      <c r="F46" s="102"/>
      <c r="G46" s="103"/>
    </row>
    <row r="47" spans="2:12">
      <c r="B47" s="95" t="s">
        <v>87</v>
      </c>
      <c r="C47" s="96"/>
      <c r="D47" s="96"/>
      <c r="E47" s="96"/>
      <c r="F47" s="96"/>
      <c r="G47" s="97"/>
      <c r="L47" s="78"/>
    </row>
    <row r="48" spans="2:12">
      <c r="B48" s="95" t="s">
        <v>88</v>
      </c>
      <c r="C48" s="96"/>
      <c r="D48" s="96"/>
      <c r="E48" s="96"/>
      <c r="F48" s="96"/>
      <c r="G48" s="97"/>
      <c r="L48" s="78"/>
    </row>
    <row r="49" spans="2:12">
      <c r="B49" s="95"/>
      <c r="C49" s="96"/>
      <c r="D49" s="96"/>
      <c r="E49" s="96"/>
      <c r="F49" s="96"/>
      <c r="G49" s="97"/>
    </row>
    <row r="50" spans="2:12" ht="29" customHeight="1">
      <c r="B50" s="107" t="s">
        <v>100</v>
      </c>
      <c r="C50" s="108"/>
      <c r="D50" s="108"/>
      <c r="E50" s="108"/>
      <c r="F50" s="108"/>
      <c r="G50" s="109"/>
    </row>
    <row r="51" spans="2:12">
      <c r="B51" s="104" t="s">
        <v>89</v>
      </c>
      <c r="C51" s="105"/>
      <c r="D51" s="105"/>
      <c r="E51" s="105"/>
      <c r="F51" s="105"/>
      <c r="G51" s="106"/>
    </row>
    <row r="52" spans="2:12">
      <c r="B52" s="95" t="s">
        <v>90</v>
      </c>
      <c r="C52" s="96"/>
      <c r="D52" s="96"/>
      <c r="E52" s="96"/>
      <c r="F52" s="96"/>
      <c r="G52" s="97"/>
    </row>
    <row r="53" spans="2:12" ht="32" customHeight="1">
      <c r="B53" s="95" t="s">
        <v>91</v>
      </c>
      <c r="C53" s="96"/>
      <c r="D53" s="96"/>
      <c r="E53" s="96"/>
      <c r="F53" s="96"/>
      <c r="G53" s="97"/>
    </row>
    <row r="54" spans="2:12">
      <c r="B54" s="125" t="s">
        <v>92</v>
      </c>
      <c r="C54" s="126"/>
      <c r="D54" s="126"/>
      <c r="E54" s="126"/>
      <c r="F54" s="126"/>
      <c r="G54" s="127"/>
    </row>
    <row r="55" spans="2:12">
      <c r="B55" s="95" t="s">
        <v>93</v>
      </c>
      <c r="C55" s="96"/>
      <c r="D55" s="96"/>
      <c r="E55" s="96"/>
      <c r="F55" s="96"/>
      <c r="G55" s="97"/>
    </row>
    <row r="56" spans="2:12">
      <c r="B56" s="95" t="s">
        <v>94</v>
      </c>
      <c r="C56" s="96"/>
      <c r="D56" s="96"/>
      <c r="E56" s="96"/>
      <c r="F56" s="96"/>
      <c r="G56" s="97"/>
      <c r="L56" s="78"/>
    </row>
    <row r="57" spans="2:12">
      <c r="B57" s="95" t="s">
        <v>95</v>
      </c>
      <c r="C57" s="96"/>
      <c r="D57" s="96"/>
      <c r="E57" s="96"/>
      <c r="F57" s="96"/>
      <c r="G57" s="97"/>
      <c r="L57" s="78"/>
    </row>
    <row r="58" spans="2:12">
      <c r="B58" s="95"/>
      <c r="C58" s="96"/>
      <c r="D58" s="96"/>
      <c r="E58" s="96"/>
      <c r="F58" s="96"/>
      <c r="G58" s="97"/>
    </row>
    <row r="59" spans="2:12" ht="32" customHeight="1">
      <c r="B59" s="107" t="s">
        <v>96</v>
      </c>
      <c r="C59" s="108"/>
      <c r="D59" s="108"/>
      <c r="E59" s="108"/>
      <c r="F59" s="108"/>
      <c r="G59" s="109"/>
    </row>
    <row r="60" spans="2:12" ht="33" customHeight="1">
      <c r="B60" s="98" t="s">
        <v>97</v>
      </c>
      <c r="C60" s="99"/>
      <c r="D60" s="99"/>
      <c r="E60" s="99"/>
      <c r="F60" s="99"/>
      <c r="G60" s="100"/>
    </row>
    <row r="61" spans="2:12">
      <c r="B61" s="98"/>
      <c r="C61" s="99"/>
      <c r="D61" s="99"/>
      <c r="E61" s="99"/>
      <c r="F61" s="99"/>
      <c r="G61" s="100"/>
    </row>
    <row r="62" spans="2:12" ht="19">
      <c r="B62" s="131" t="s">
        <v>101</v>
      </c>
      <c r="C62" s="132"/>
      <c r="D62" s="132"/>
      <c r="E62" s="132"/>
      <c r="F62" s="132"/>
      <c r="G62" s="133"/>
    </row>
    <row r="63" spans="2:12">
      <c r="B63" s="98"/>
      <c r="C63" s="99"/>
      <c r="D63" s="99"/>
      <c r="E63" s="99"/>
      <c r="F63" s="99"/>
      <c r="G63" s="100"/>
    </row>
    <row r="64" spans="2:12" ht="16" customHeight="1">
      <c r="B64" s="128" t="s">
        <v>80</v>
      </c>
      <c r="C64" s="129"/>
      <c r="D64" s="129"/>
      <c r="E64" s="129"/>
      <c r="F64" s="129"/>
      <c r="G64" s="130"/>
      <c r="L64" s="79"/>
    </row>
    <row r="65" spans="2:12" ht="16" customHeight="1">
      <c r="B65" s="98"/>
      <c r="C65" s="99"/>
      <c r="D65" s="99"/>
      <c r="E65" s="99"/>
      <c r="F65" s="99"/>
      <c r="G65" s="100"/>
      <c r="L65" s="79"/>
    </row>
    <row r="66" spans="2:12" ht="16" customHeight="1">
      <c r="B66" s="104" t="s">
        <v>116</v>
      </c>
      <c r="C66" s="105"/>
      <c r="D66" s="105"/>
      <c r="E66" s="105"/>
      <c r="F66" s="105"/>
      <c r="G66" s="106"/>
    </row>
    <row r="67" spans="2:12">
      <c r="B67" s="110" t="s">
        <v>103</v>
      </c>
      <c r="C67" s="111"/>
      <c r="D67" s="111"/>
      <c r="E67" s="111"/>
      <c r="F67" s="111"/>
      <c r="G67" s="112"/>
    </row>
    <row r="68" spans="2:12">
      <c r="B68" s="110" t="s">
        <v>104</v>
      </c>
      <c r="C68" s="111"/>
      <c r="D68" s="111"/>
      <c r="E68" s="111"/>
      <c r="F68" s="111"/>
      <c r="G68" s="112"/>
    </row>
    <row r="69" spans="2:12">
      <c r="B69" s="110" t="s">
        <v>105</v>
      </c>
      <c r="C69" s="111"/>
      <c r="D69" s="111"/>
      <c r="E69" s="111"/>
      <c r="F69" s="111"/>
      <c r="G69" s="112"/>
    </row>
    <row r="70" spans="2:12">
      <c r="B70" s="110" t="s">
        <v>106</v>
      </c>
      <c r="C70" s="111"/>
      <c r="D70" s="111"/>
      <c r="E70" s="111"/>
      <c r="F70" s="111"/>
      <c r="G70" s="112"/>
    </row>
    <row r="71" spans="2:12">
      <c r="B71" s="110" t="s">
        <v>107</v>
      </c>
      <c r="C71" s="111"/>
      <c r="D71" s="111"/>
      <c r="E71" s="111"/>
      <c r="F71" s="111"/>
      <c r="G71" s="112"/>
    </row>
    <row r="72" spans="2:12">
      <c r="B72" s="110" t="s">
        <v>108</v>
      </c>
      <c r="C72" s="111"/>
      <c r="D72" s="111"/>
      <c r="E72" s="111"/>
      <c r="F72" s="111"/>
      <c r="G72" s="112"/>
    </row>
    <row r="73" spans="2:12">
      <c r="B73" s="122" t="s">
        <v>109</v>
      </c>
      <c r="C73" s="123"/>
      <c r="D73" s="123"/>
      <c r="E73" s="123"/>
      <c r="F73" s="123"/>
      <c r="G73" s="124"/>
    </row>
  </sheetData>
  <mergeCells count="41">
    <mergeCell ref="B73:G73"/>
    <mergeCell ref="B70:G70"/>
    <mergeCell ref="B54:G54"/>
    <mergeCell ref="B55:G55"/>
    <mergeCell ref="B56:G56"/>
    <mergeCell ref="B57:G57"/>
    <mergeCell ref="B60:G60"/>
    <mergeCell ref="B66:G66"/>
    <mergeCell ref="B64:G64"/>
    <mergeCell ref="B58:G58"/>
    <mergeCell ref="B59:G59"/>
    <mergeCell ref="B62:G62"/>
    <mergeCell ref="B67:G67"/>
    <mergeCell ref="B68:G68"/>
    <mergeCell ref="B69:G69"/>
    <mergeCell ref="B71:G71"/>
    <mergeCell ref="B72:G72"/>
    <mergeCell ref="B65:G65"/>
    <mergeCell ref="B37:G37"/>
    <mergeCell ref="B34:G34"/>
    <mergeCell ref="B35:G35"/>
    <mergeCell ref="B45:G45"/>
    <mergeCell ref="B42:G42"/>
    <mergeCell ref="B38:G38"/>
    <mergeCell ref="B36:G36"/>
    <mergeCell ref="B39:G39"/>
    <mergeCell ref="B40:G40"/>
    <mergeCell ref="B43:G43"/>
    <mergeCell ref="B44:G44"/>
    <mergeCell ref="B31:G31"/>
    <mergeCell ref="B32:G32"/>
    <mergeCell ref="B49:G49"/>
    <mergeCell ref="B61:G61"/>
    <mergeCell ref="B63:G63"/>
    <mergeCell ref="B46:G46"/>
    <mergeCell ref="B47:G47"/>
    <mergeCell ref="B48:G48"/>
    <mergeCell ref="B51:G51"/>
    <mergeCell ref="B52:G52"/>
    <mergeCell ref="B53:G53"/>
    <mergeCell ref="B50:G50"/>
  </mergeCells>
  <pageMargins left="0.7" right="0.7" top="0.75" bottom="0.75" header="0.3" footer="0.3"/>
  <pageSetup orientation="portrait" horizontalDpi="0" verticalDpi="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tabSelected="1" workbookViewId="0">
      <selection activeCell="B2" sqref="B2:F2"/>
    </sheetView>
  </sheetViews>
  <sheetFormatPr baseColWidth="10" defaultColWidth="8.83203125" defaultRowHeight="16"/>
  <cols>
    <col min="1" max="1" width="3.1640625" customWidth="1"/>
    <col min="2" max="2" width="60.6640625" bestFit="1" customWidth="1"/>
    <col min="3" max="3" width="23" bestFit="1" customWidth="1"/>
    <col min="4" max="4" width="15.33203125" bestFit="1" customWidth="1"/>
    <col min="5" max="5" width="23" bestFit="1" customWidth="1"/>
    <col min="6" max="6" width="13.5" customWidth="1"/>
    <col min="7" max="7" width="16.5" customWidth="1"/>
    <col min="11" max="11" width="16.6640625" customWidth="1"/>
    <col min="15" max="15" width="16.5" customWidth="1"/>
    <col min="17" max="17" width="12" bestFit="1" customWidth="1"/>
  </cols>
  <sheetData>
    <row r="1" spans="1:17" ht="10" customHeight="1">
      <c r="A1" s="26"/>
      <c r="B1" s="27"/>
      <c r="C1" s="27"/>
      <c r="D1" s="27"/>
      <c r="E1" s="27"/>
      <c r="F1" s="27"/>
      <c r="G1" s="28"/>
    </row>
    <row r="2" spans="1:17" ht="24">
      <c r="A2" s="29"/>
      <c r="B2" s="86" t="s">
        <v>118</v>
      </c>
      <c r="C2" s="87"/>
      <c r="D2" s="87"/>
      <c r="E2" s="87"/>
      <c r="F2" s="88"/>
      <c r="G2" s="30"/>
      <c r="H2" s="6"/>
      <c r="I2" s="6"/>
      <c r="J2" s="6"/>
      <c r="K2" s="6"/>
      <c r="L2" s="6"/>
      <c r="M2" s="6"/>
      <c r="N2" s="1"/>
      <c r="O2" s="1"/>
      <c r="P2" s="1"/>
      <c r="Q2" s="1"/>
    </row>
    <row r="3" spans="1:17" ht="15" customHeight="1">
      <c r="A3" s="29"/>
      <c r="B3" s="31"/>
      <c r="C3" s="31"/>
      <c r="D3" s="31"/>
      <c r="E3" s="31"/>
      <c r="F3" s="31"/>
      <c r="G3" s="32"/>
      <c r="H3" s="4"/>
      <c r="I3" s="4"/>
      <c r="J3" s="4"/>
      <c r="K3" s="4"/>
      <c r="L3" s="4"/>
      <c r="M3" s="4"/>
      <c r="N3" s="1"/>
      <c r="O3" s="1"/>
      <c r="P3" s="1"/>
      <c r="Q3" s="1"/>
    </row>
    <row r="4" spans="1:17">
      <c r="A4" s="29"/>
      <c r="B4" s="12"/>
      <c r="C4" s="12"/>
      <c r="D4" s="12"/>
      <c r="E4" s="12"/>
      <c r="F4" s="12"/>
      <c r="G4" s="33"/>
    </row>
    <row r="5" spans="1:17" ht="19">
      <c r="A5" s="29"/>
      <c r="B5" s="62" t="s">
        <v>54</v>
      </c>
      <c r="C5" s="63" t="s">
        <v>75</v>
      </c>
      <c r="D5" s="34"/>
      <c r="E5" s="34"/>
      <c r="F5" s="34"/>
      <c r="G5" s="35"/>
      <c r="H5" s="2"/>
      <c r="I5" s="2"/>
      <c r="J5" s="2"/>
      <c r="K5" s="2"/>
      <c r="L5" s="2"/>
      <c r="M5" s="2"/>
      <c r="N5" s="1"/>
      <c r="O5" s="1"/>
      <c r="P5" s="1"/>
      <c r="Q5" s="1"/>
    </row>
    <row r="6" spans="1:17" ht="19">
      <c r="A6" s="29"/>
      <c r="B6" s="62" t="s">
        <v>31</v>
      </c>
      <c r="C6" s="64" t="s">
        <v>76</v>
      </c>
      <c r="D6" s="34"/>
      <c r="E6" s="34"/>
      <c r="F6" s="34"/>
      <c r="G6" s="35"/>
      <c r="H6" s="2"/>
      <c r="I6" s="2"/>
      <c r="J6" s="2"/>
      <c r="K6" s="2"/>
      <c r="L6" s="2"/>
      <c r="M6" s="2"/>
      <c r="N6" s="1"/>
      <c r="O6" s="1"/>
      <c r="P6" s="1"/>
      <c r="Q6" s="1"/>
    </row>
    <row r="7" spans="1:17" ht="19">
      <c r="A7" s="29"/>
      <c r="B7" s="62" t="s">
        <v>30</v>
      </c>
      <c r="C7" s="63" t="s">
        <v>3</v>
      </c>
      <c r="D7" s="36"/>
      <c r="E7" s="36"/>
      <c r="F7" s="36"/>
      <c r="G7" s="37"/>
      <c r="H7" s="3"/>
      <c r="I7" s="3"/>
      <c r="J7" s="3"/>
      <c r="K7" s="3"/>
      <c r="L7" s="3"/>
      <c r="M7" s="3"/>
      <c r="N7" s="1"/>
      <c r="O7" s="1"/>
      <c r="P7" s="1"/>
      <c r="Q7" s="1"/>
    </row>
    <row r="8" spans="1:17">
      <c r="A8" s="29"/>
      <c r="B8" s="34"/>
      <c r="C8" s="12"/>
      <c r="D8" s="34"/>
      <c r="E8" s="34"/>
      <c r="F8" s="34"/>
      <c r="G8" s="35"/>
      <c r="H8" s="2"/>
      <c r="I8" s="2"/>
      <c r="J8" s="2"/>
      <c r="K8" s="2"/>
      <c r="L8" s="2"/>
      <c r="M8" s="2"/>
      <c r="N8" s="1"/>
      <c r="O8" s="1"/>
      <c r="P8" s="1"/>
      <c r="Q8" s="1"/>
    </row>
    <row r="9" spans="1:17">
      <c r="A9" s="29"/>
      <c r="B9" s="34"/>
      <c r="C9" s="34"/>
      <c r="D9" s="34"/>
      <c r="E9" s="34"/>
      <c r="F9" s="34"/>
      <c r="G9" s="35"/>
      <c r="H9" s="2"/>
      <c r="I9" s="2"/>
      <c r="J9" s="2"/>
      <c r="K9" s="2"/>
      <c r="L9" s="2"/>
      <c r="M9" s="2"/>
      <c r="N9" s="1"/>
      <c r="O9" s="1"/>
      <c r="P9" s="1"/>
      <c r="Q9" s="1"/>
    </row>
    <row r="10" spans="1:17">
      <c r="A10" s="29"/>
      <c r="B10" s="9" t="s">
        <v>70</v>
      </c>
      <c r="C10" s="20" t="s">
        <v>26</v>
      </c>
      <c r="D10" s="10" t="s">
        <v>52</v>
      </c>
      <c r="E10" s="15"/>
      <c r="F10" s="11" t="s">
        <v>16</v>
      </c>
      <c r="G10" s="35"/>
      <c r="H10" s="2"/>
      <c r="I10" s="2"/>
      <c r="J10" s="2"/>
      <c r="K10" s="2"/>
      <c r="L10" s="2"/>
      <c r="M10" s="2"/>
      <c r="N10" s="1"/>
      <c r="O10" s="1"/>
      <c r="P10" s="1"/>
      <c r="Q10" s="1"/>
    </row>
    <row r="11" spans="1:17">
      <c r="A11" s="29"/>
      <c r="B11" s="21" t="s">
        <v>27</v>
      </c>
      <c r="C11" s="12">
        <v>6</v>
      </c>
      <c r="D11" s="75">
        <f>'Explanatory Notes '!C12</f>
        <v>158.97</v>
      </c>
      <c r="E11" s="56"/>
      <c r="F11" s="59">
        <f t="shared" ref="F11:F16" si="0">C11*D11</f>
        <v>953.81999999999994</v>
      </c>
      <c r="G11" s="35"/>
      <c r="H11" s="2"/>
      <c r="I11" s="2"/>
      <c r="J11" s="2"/>
      <c r="K11" s="2"/>
      <c r="L11" s="2"/>
      <c r="M11" s="2"/>
      <c r="N11" s="1"/>
      <c r="O11" s="1"/>
      <c r="P11" s="1"/>
      <c r="Q11" s="1"/>
    </row>
    <row r="12" spans="1:17">
      <c r="A12" s="29"/>
      <c r="B12" s="21" t="s">
        <v>53</v>
      </c>
      <c r="C12" s="12">
        <v>3</v>
      </c>
      <c r="D12" s="75">
        <f>'Explanatory Notes '!C12</f>
        <v>158.97</v>
      </c>
      <c r="E12" s="56"/>
      <c r="F12" s="57">
        <f t="shared" si="0"/>
        <v>476.90999999999997</v>
      </c>
      <c r="G12" s="33"/>
    </row>
    <row r="13" spans="1:17">
      <c r="A13" s="29"/>
      <c r="B13" s="23" t="s">
        <v>47</v>
      </c>
      <c r="C13" s="18">
        <v>4</v>
      </c>
      <c r="D13" s="75">
        <f>'Explanatory Notes '!C12</f>
        <v>158.97</v>
      </c>
      <c r="E13" s="56"/>
      <c r="F13" s="57">
        <f t="shared" si="0"/>
        <v>635.88</v>
      </c>
      <c r="G13" s="33"/>
    </row>
    <row r="14" spans="1:17">
      <c r="A14" s="29"/>
      <c r="B14" s="22" t="s">
        <v>63</v>
      </c>
      <c r="C14" s="18">
        <v>8</v>
      </c>
      <c r="D14" s="75">
        <f>'Explanatory Notes '!C12</f>
        <v>158.97</v>
      </c>
      <c r="E14" s="56"/>
      <c r="F14" s="57">
        <f t="shared" si="0"/>
        <v>1271.76</v>
      </c>
      <c r="G14" s="33"/>
    </row>
    <row r="15" spans="1:17">
      <c r="A15" s="29"/>
      <c r="B15" s="22" t="s">
        <v>66</v>
      </c>
      <c r="C15" s="18"/>
      <c r="D15" s="75">
        <f>'Explanatory Notes '!C12</f>
        <v>158.97</v>
      </c>
      <c r="E15" s="56"/>
      <c r="F15" s="57">
        <f t="shared" si="0"/>
        <v>0</v>
      </c>
      <c r="G15" s="33"/>
    </row>
    <row r="16" spans="1:17">
      <c r="A16" s="29"/>
      <c r="B16" s="22" t="s">
        <v>67</v>
      </c>
      <c r="C16" s="18">
        <v>50</v>
      </c>
      <c r="D16" s="75">
        <f>'Explanatory Notes '!C28</f>
        <v>0.55000000000000004</v>
      </c>
      <c r="E16" s="56"/>
      <c r="F16" s="57">
        <f t="shared" si="0"/>
        <v>27.500000000000004</v>
      </c>
      <c r="G16" s="33"/>
    </row>
    <row r="17" spans="1:7" ht="34">
      <c r="A17" s="29"/>
      <c r="B17" s="71" t="s">
        <v>62</v>
      </c>
      <c r="C17" s="56"/>
      <c r="D17" s="75"/>
      <c r="E17" s="56"/>
      <c r="F17" s="57">
        <f>D17</f>
        <v>0</v>
      </c>
      <c r="G17" s="33"/>
    </row>
    <row r="18" spans="1:7">
      <c r="A18" s="29"/>
      <c r="B18" s="24" t="s">
        <v>32</v>
      </c>
      <c r="C18" s="14"/>
      <c r="D18" s="14"/>
      <c r="E18" s="14"/>
      <c r="F18" s="58">
        <f>SUM(F11:F17)</f>
        <v>3365.87</v>
      </c>
      <c r="G18" s="33"/>
    </row>
    <row r="19" spans="1:7">
      <c r="A19" s="29"/>
      <c r="B19" s="12"/>
      <c r="C19" s="12"/>
      <c r="D19" s="12"/>
      <c r="E19" s="12"/>
      <c r="F19" s="12"/>
      <c r="G19" s="33"/>
    </row>
    <row r="20" spans="1:7">
      <c r="A20" s="29"/>
      <c r="B20" s="12"/>
      <c r="C20" s="12"/>
      <c r="D20" s="12"/>
      <c r="E20" s="12"/>
      <c r="F20" s="12"/>
      <c r="G20" s="33"/>
    </row>
    <row r="21" spans="1:7">
      <c r="A21" s="29"/>
      <c r="B21" s="9" t="s">
        <v>56</v>
      </c>
      <c r="C21" s="20" t="s">
        <v>18</v>
      </c>
      <c r="D21" s="10" t="s">
        <v>15</v>
      </c>
      <c r="E21" s="15" t="s">
        <v>50</v>
      </c>
      <c r="F21" s="11" t="s">
        <v>17</v>
      </c>
      <c r="G21" s="33"/>
    </row>
    <row r="22" spans="1:7">
      <c r="A22" s="29"/>
      <c r="B22" s="21" t="s">
        <v>64</v>
      </c>
      <c r="C22" s="67">
        <v>8</v>
      </c>
      <c r="D22" s="75">
        <f>'Explanatory Notes '!C12</f>
        <v>158.97</v>
      </c>
      <c r="E22" s="67">
        <v>6</v>
      </c>
      <c r="F22" s="57">
        <f>C22*D22*E22</f>
        <v>7630.5599999999995</v>
      </c>
      <c r="G22" s="33"/>
    </row>
    <row r="23" spans="1:7">
      <c r="A23" s="29"/>
      <c r="B23" s="21" t="s">
        <v>65</v>
      </c>
      <c r="C23" s="67"/>
      <c r="D23" s="75">
        <f>'Explanatory Notes '!C13</f>
        <v>134.77000000000001</v>
      </c>
      <c r="E23" s="67"/>
      <c r="F23" s="57">
        <f t="shared" ref="F23" si="1">C23*D23*E23</f>
        <v>0</v>
      </c>
      <c r="G23" s="33"/>
    </row>
    <row r="24" spans="1:7">
      <c r="A24" s="29"/>
      <c r="B24" s="21" t="s">
        <v>68</v>
      </c>
      <c r="C24" s="67"/>
      <c r="D24" s="75"/>
      <c r="E24" s="67"/>
      <c r="F24" s="57">
        <f>C24*D24</f>
        <v>0</v>
      </c>
      <c r="G24" s="33"/>
    </row>
    <row r="25" spans="1:7">
      <c r="A25" s="29"/>
      <c r="B25" s="23" t="s">
        <v>58</v>
      </c>
      <c r="C25" s="67">
        <v>0.5</v>
      </c>
      <c r="D25" s="75">
        <v>158.97</v>
      </c>
      <c r="E25" s="67">
        <v>5</v>
      </c>
      <c r="F25" s="57">
        <f>C25*D25*E25</f>
        <v>397.42500000000001</v>
      </c>
      <c r="G25" s="33"/>
    </row>
    <row r="26" spans="1:7">
      <c r="A26" s="29"/>
      <c r="B26" s="23" t="s">
        <v>59</v>
      </c>
      <c r="C26" s="67">
        <v>50</v>
      </c>
      <c r="D26" s="75">
        <f>'Explanatory Notes '!C28</f>
        <v>0.55000000000000004</v>
      </c>
      <c r="E26" s="67">
        <v>5</v>
      </c>
      <c r="F26" s="57">
        <f>C26*D26*E26</f>
        <v>137.50000000000003</v>
      </c>
      <c r="G26" s="33"/>
    </row>
    <row r="27" spans="1:7" ht="34">
      <c r="A27" s="29"/>
      <c r="B27" s="71" t="s">
        <v>62</v>
      </c>
      <c r="C27" s="56"/>
      <c r="D27" s="75">
        <v>500</v>
      </c>
      <c r="E27" s="67">
        <v>1</v>
      </c>
      <c r="F27" s="57">
        <f>D27*E27</f>
        <v>500</v>
      </c>
      <c r="G27" s="33"/>
    </row>
    <row r="28" spans="1:7">
      <c r="A28" s="29"/>
      <c r="B28" s="24" t="s">
        <v>48</v>
      </c>
      <c r="C28" s="14"/>
      <c r="D28" s="14"/>
      <c r="E28" s="14"/>
      <c r="F28" s="58">
        <f>SUM(F25:F27)</f>
        <v>1034.9250000000002</v>
      </c>
      <c r="G28" s="33"/>
    </row>
    <row r="29" spans="1:7">
      <c r="A29" s="29"/>
      <c r="B29" s="12"/>
      <c r="C29" s="12"/>
      <c r="D29" s="12"/>
      <c r="E29" s="12"/>
      <c r="F29" s="12"/>
      <c r="G29" s="33"/>
    </row>
    <row r="30" spans="1:7">
      <c r="A30" s="29"/>
      <c r="B30" s="12"/>
      <c r="C30" s="12"/>
      <c r="D30" s="12"/>
      <c r="E30" s="12"/>
      <c r="F30" s="12"/>
      <c r="G30" s="33"/>
    </row>
    <row r="31" spans="1:7" ht="51">
      <c r="A31" s="29"/>
      <c r="B31" s="9" t="s">
        <v>21</v>
      </c>
      <c r="C31" s="20" t="s">
        <v>26</v>
      </c>
      <c r="D31" s="13" t="s">
        <v>74</v>
      </c>
      <c r="E31" s="16" t="s">
        <v>23</v>
      </c>
      <c r="F31" s="11" t="s">
        <v>17</v>
      </c>
      <c r="G31" s="33"/>
    </row>
    <row r="32" spans="1:7" ht="34">
      <c r="A32" s="29"/>
      <c r="B32" s="25" t="s">
        <v>45</v>
      </c>
      <c r="C32" s="12">
        <v>15</v>
      </c>
      <c r="D32" s="83">
        <v>35</v>
      </c>
      <c r="E32" s="12">
        <v>1</v>
      </c>
      <c r="F32" s="57">
        <f>C32*D32*E32</f>
        <v>525</v>
      </c>
      <c r="G32" s="33"/>
    </row>
    <row r="33" spans="1:7" ht="34">
      <c r="A33" s="29"/>
      <c r="B33" s="25" t="s">
        <v>69</v>
      </c>
      <c r="C33" s="18"/>
      <c r="D33" s="83">
        <v>50</v>
      </c>
      <c r="E33" s="18"/>
      <c r="F33" s="57">
        <f t="shared" ref="F33:F35" si="2">C33*D33*E33</f>
        <v>0</v>
      </c>
      <c r="G33" s="33"/>
    </row>
    <row r="34" spans="1:7" ht="34">
      <c r="A34" s="29"/>
      <c r="B34" s="25" t="s">
        <v>24</v>
      </c>
      <c r="C34" s="18">
        <v>2</v>
      </c>
      <c r="D34" s="83">
        <v>55</v>
      </c>
      <c r="E34" s="18"/>
      <c r="F34" s="57">
        <f t="shared" si="2"/>
        <v>0</v>
      </c>
      <c r="G34" s="33"/>
    </row>
    <row r="35" spans="1:7" ht="34">
      <c r="A35" s="29"/>
      <c r="B35" s="73" t="s">
        <v>60</v>
      </c>
      <c r="C35" s="18">
        <v>20</v>
      </c>
      <c r="D35" s="83">
        <f>'Explanatory Notes '!C24</f>
        <v>100</v>
      </c>
      <c r="E35" s="18">
        <v>1</v>
      </c>
      <c r="F35" s="57">
        <f t="shared" si="2"/>
        <v>2000</v>
      </c>
      <c r="G35" s="33"/>
    </row>
    <row r="36" spans="1:7" ht="17">
      <c r="A36" s="29"/>
      <c r="B36" s="73" t="s">
        <v>73</v>
      </c>
      <c r="C36" s="18">
        <v>3</v>
      </c>
      <c r="D36" s="83">
        <v>99</v>
      </c>
      <c r="E36" s="18">
        <v>1</v>
      </c>
      <c r="F36" s="57">
        <f>C36*D36*E36</f>
        <v>297</v>
      </c>
      <c r="G36" s="33"/>
    </row>
    <row r="37" spans="1:7" ht="17" customHeight="1">
      <c r="A37" s="29"/>
      <c r="B37" s="24" t="s">
        <v>46</v>
      </c>
      <c r="C37" s="14"/>
      <c r="D37" s="14"/>
      <c r="E37" s="14"/>
      <c r="F37" s="58">
        <f>SUM(F32:F36)</f>
        <v>2822</v>
      </c>
      <c r="G37" s="33"/>
    </row>
    <row r="38" spans="1:7" s="7" customFormat="1" ht="17" customHeight="1">
      <c r="A38" s="38"/>
      <c r="B38" s="17"/>
      <c r="C38" s="18"/>
      <c r="D38" s="18"/>
      <c r="E38" s="18"/>
      <c r="F38" s="18"/>
      <c r="G38" s="39"/>
    </row>
    <row r="39" spans="1:7">
      <c r="A39" s="29"/>
      <c r="B39" s="12"/>
      <c r="C39" s="12"/>
      <c r="D39" s="12"/>
      <c r="E39" s="18"/>
      <c r="F39" s="12"/>
      <c r="G39" s="33"/>
    </row>
    <row r="40" spans="1:7" ht="34">
      <c r="A40" s="29"/>
      <c r="B40" s="9" t="s">
        <v>57</v>
      </c>
      <c r="C40" s="20" t="s">
        <v>14</v>
      </c>
      <c r="D40" s="13" t="s">
        <v>28</v>
      </c>
      <c r="E40" s="16" t="s">
        <v>29</v>
      </c>
      <c r="F40" s="11" t="s">
        <v>17</v>
      </c>
      <c r="G40" s="33"/>
    </row>
    <row r="41" spans="1:7">
      <c r="A41" s="29"/>
      <c r="B41" s="23" t="s">
        <v>19</v>
      </c>
      <c r="C41" s="84">
        <v>400</v>
      </c>
      <c r="D41" s="56"/>
      <c r="E41" s="56"/>
      <c r="F41" s="57">
        <f>C41</f>
        <v>400</v>
      </c>
      <c r="G41" s="33"/>
    </row>
    <row r="42" spans="1:7">
      <c r="A42" s="29"/>
      <c r="B42" s="23" t="s">
        <v>20</v>
      </c>
      <c r="C42" s="84">
        <v>50</v>
      </c>
      <c r="D42" s="56"/>
      <c r="E42" s="12">
        <v>8</v>
      </c>
      <c r="F42" s="57">
        <f>C42*E42</f>
        <v>400</v>
      </c>
      <c r="G42" s="33"/>
    </row>
    <row r="43" spans="1:7">
      <c r="A43" s="29"/>
      <c r="B43" s="23" t="s">
        <v>22</v>
      </c>
      <c r="C43" s="84">
        <v>250</v>
      </c>
      <c r="D43" s="56"/>
      <c r="E43" s="56"/>
      <c r="F43" s="57">
        <f>C43</f>
        <v>250</v>
      </c>
      <c r="G43" s="33"/>
    </row>
    <row r="44" spans="1:7">
      <c r="A44" s="29"/>
      <c r="B44" s="23" t="s">
        <v>71</v>
      </c>
      <c r="C44" s="84">
        <v>100</v>
      </c>
      <c r="D44" s="12">
        <v>1</v>
      </c>
      <c r="E44" s="12">
        <v>2</v>
      </c>
      <c r="F44" s="57">
        <f>+C44*D44*E44</f>
        <v>200</v>
      </c>
      <c r="G44" s="33"/>
    </row>
    <row r="45" spans="1:7">
      <c r="A45" s="29"/>
      <c r="B45" s="72" t="s">
        <v>72</v>
      </c>
      <c r="C45" s="85">
        <v>400</v>
      </c>
      <c r="D45" s="56"/>
      <c r="E45" s="12">
        <v>2</v>
      </c>
      <c r="F45" s="57">
        <f>C45*E45</f>
        <v>800</v>
      </c>
      <c r="G45" s="33"/>
    </row>
    <row r="46" spans="1:7">
      <c r="A46" s="29"/>
      <c r="B46" s="24" t="s">
        <v>55</v>
      </c>
      <c r="C46" s="14"/>
      <c r="D46" s="14"/>
      <c r="E46" s="14"/>
      <c r="F46" s="60">
        <f>SUM(F41:F45)</f>
        <v>2050</v>
      </c>
      <c r="G46" s="33"/>
    </row>
    <row r="47" spans="1:7">
      <c r="A47" s="29"/>
      <c r="B47" s="12"/>
      <c r="C47" s="12"/>
      <c r="D47" s="12"/>
      <c r="E47" s="12"/>
      <c r="F47" s="12"/>
      <c r="G47" s="33"/>
    </row>
    <row r="48" spans="1:7">
      <c r="A48" s="29"/>
      <c r="B48" s="12"/>
      <c r="C48" s="12"/>
      <c r="D48" s="12"/>
      <c r="E48" s="12"/>
      <c r="F48" s="12"/>
      <c r="G48" s="33"/>
    </row>
    <row r="49" spans="1:7" ht="21">
      <c r="A49" s="29"/>
      <c r="B49" s="19" t="s">
        <v>25</v>
      </c>
      <c r="C49" s="8"/>
      <c r="D49" s="8"/>
      <c r="E49" s="8"/>
      <c r="F49" s="61">
        <f>F18+F28+F37+F46</f>
        <v>9272.7950000000001</v>
      </c>
      <c r="G49" s="33"/>
    </row>
    <row r="50" spans="1:7">
      <c r="A50" s="29"/>
      <c r="B50" s="12"/>
      <c r="C50" s="12"/>
      <c r="D50" s="12"/>
      <c r="E50" s="12"/>
      <c r="F50" s="12"/>
      <c r="G50" s="33"/>
    </row>
    <row r="51" spans="1:7">
      <c r="A51" s="40"/>
      <c r="B51" s="41"/>
      <c r="C51" s="41"/>
      <c r="D51" s="41"/>
      <c r="E51" s="41"/>
      <c r="F51" s="41"/>
      <c r="G51" s="42"/>
    </row>
    <row r="53" spans="1:7">
      <c r="B53" s="66" t="s">
        <v>51</v>
      </c>
    </row>
    <row r="54" spans="1:7" ht="34">
      <c r="B54" s="25" t="s">
        <v>111</v>
      </c>
    </row>
    <row r="55" spans="1:7" ht="34">
      <c r="B55" s="25" t="s">
        <v>114</v>
      </c>
    </row>
    <row r="56" spans="1:7" ht="34">
      <c r="B56" s="25" t="s">
        <v>112</v>
      </c>
    </row>
    <row r="57" spans="1:7" ht="34">
      <c r="B57" s="25" t="s">
        <v>113</v>
      </c>
    </row>
    <row r="58" spans="1:7">
      <c r="B58" s="25"/>
    </row>
    <row r="59" spans="1:7">
      <c r="B59" s="25"/>
    </row>
    <row r="60" spans="1:7">
      <c r="B60" s="65"/>
    </row>
  </sheetData>
  <mergeCells count="1">
    <mergeCell ref="B2:F2"/>
  </mergeCells>
  <dataValidations count="1">
    <dataValidation type="list" allowBlank="1" showInputMessage="1" showErrorMessage="1" sqref="E5:E6 E8" xr:uid="{00000000-0002-0000-0200-000000000000}">
      <formula1>$E$5:$E$8</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'Explanatory Notes '!$C$12:$C$13</xm:f>
          </x14:formula1>
          <xm:sqref>D25:D26</xm:sqref>
        </x14:dataValidation>
        <x14:dataValidation type="list" allowBlank="1" showInputMessage="1" showErrorMessage="1" xr:uid="{00000000-0002-0000-0200-000002000000}">
          <x14:formula1>
            <xm:f>'Explanatory Notes '!$B$3:$B$8</xm:f>
          </x14:formula1>
          <xm:sqref>C7</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 Builder </vt:lpstr>
      <vt:lpstr>Explanatory Notes </vt:lpstr>
      <vt:lpstr>Sample Budget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Keefe</dc:creator>
  <cp:lastModifiedBy>Microsoft Office User</cp:lastModifiedBy>
  <dcterms:created xsi:type="dcterms:W3CDTF">2019-03-13T18:14:26Z</dcterms:created>
  <dcterms:modified xsi:type="dcterms:W3CDTF">2019-04-22T20:20:49Z</dcterms:modified>
</cp:coreProperties>
</file>